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O:\CotaVera\Sales\SALES REPORTS\ZZ  Overall Report for Sunday Night Dist\"/>
    </mc:Choice>
  </mc:AlternateContent>
  <xr:revisionPtr revIDLastSave="0" documentId="13_ncr:1_{BC104956-A0C8-4678-89E0-CC6772880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4" r:id="rId1"/>
    <sheet name="Detailed" sheetId="3" r:id="rId2"/>
    <sheet name="Traffic" sheetId="5" r:id="rId3"/>
    <sheet name="Pricing" sheetId="7" r:id="rId4"/>
  </sheets>
  <definedNames>
    <definedName name="_xlnm.Print_Area" localSheetId="1">Detailed!$A$1:$AA$97</definedName>
    <definedName name="_xlnm.Print_Area" localSheetId="0">Summary!$B$1:$L$36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90" i="3" l="1"/>
  <c r="W68" i="5"/>
  <c r="V68" i="5"/>
  <c r="U65" i="5" l="1"/>
  <c r="U66" i="5"/>
  <c r="W67" i="5"/>
  <c r="V67" i="5"/>
  <c r="U67" i="5"/>
  <c r="R73" i="5"/>
  <c r="S73" i="5"/>
  <c r="T73" i="5"/>
  <c r="G6" i="3"/>
  <c r="AF90" i="3"/>
  <c r="AF95" i="3" s="1"/>
  <c r="AE90" i="3"/>
  <c r="AF94" i="3" s="1"/>
  <c r="Z90" i="3"/>
  <c r="AA92" i="3" s="1"/>
  <c r="AC90" i="3"/>
  <c r="AB90" i="3"/>
  <c r="W90" i="3"/>
  <c r="K35" i="4"/>
  <c r="J35" i="4"/>
  <c r="I35" i="4"/>
  <c r="H35" i="4"/>
  <c r="G35" i="4"/>
  <c r="AF93" i="3" l="1"/>
  <c r="AF92" i="3"/>
  <c r="E35" i="4"/>
  <c r="W66" i="5"/>
  <c r="V66" i="5"/>
  <c r="W65" i="5" l="1"/>
  <c r="V65" i="5"/>
  <c r="W64" i="5"/>
  <c r="V64" i="5"/>
  <c r="U64" i="5"/>
  <c r="W63" i="5"/>
  <c r="V63" i="5"/>
  <c r="U63" i="5"/>
  <c r="W62" i="5" l="1"/>
  <c r="V62" i="5"/>
  <c r="U62" i="5"/>
  <c r="W61" i="5"/>
  <c r="V61" i="5"/>
  <c r="U61" i="5"/>
  <c r="W60" i="5"/>
  <c r="V60" i="5"/>
  <c r="U60" i="5"/>
  <c r="W59" i="5"/>
  <c r="V59" i="5"/>
  <c r="U59" i="5"/>
  <c r="W58" i="5"/>
  <c r="V58" i="5"/>
  <c r="U58" i="5"/>
  <c r="W57" i="5"/>
  <c r="V57" i="5"/>
  <c r="U57" i="5"/>
  <c r="W56" i="5" l="1"/>
  <c r="V56" i="5"/>
  <c r="U56" i="5"/>
  <c r="W55" i="5" l="1"/>
  <c r="V55" i="5"/>
  <c r="U55" i="5"/>
  <c r="W54" i="5" l="1"/>
  <c r="V54" i="5"/>
  <c r="U54" i="5"/>
  <c r="W53" i="5" l="1"/>
  <c r="V53" i="5"/>
  <c r="U53" i="5"/>
  <c r="W52" i="5"/>
  <c r="V52" i="5"/>
  <c r="U52" i="5"/>
  <c r="W51" i="5"/>
  <c r="V51" i="5"/>
  <c r="U51" i="5"/>
  <c r="W50" i="5"/>
  <c r="V50" i="5"/>
  <c r="U50" i="5"/>
  <c r="W49" i="5"/>
  <c r="V49" i="5"/>
  <c r="U49" i="5"/>
  <c r="W48" i="5"/>
  <c r="V48" i="5"/>
  <c r="U48" i="5"/>
  <c r="W47" i="5"/>
  <c r="V47" i="5"/>
  <c r="U47" i="5"/>
  <c r="W46" i="5"/>
  <c r="V46" i="5"/>
  <c r="U46" i="5"/>
  <c r="W45" i="5"/>
  <c r="V45" i="5"/>
  <c r="U45" i="5"/>
  <c r="W44" i="5"/>
  <c r="V44" i="5"/>
  <c r="U44" i="5"/>
  <c r="W43" i="5"/>
  <c r="V43" i="5"/>
  <c r="U43" i="5"/>
  <c r="W42" i="5"/>
  <c r="V42" i="5"/>
  <c r="U42" i="5"/>
  <c r="W41" i="5"/>
  <c r="V41" i="5"/>
  <c r="U41" i="5"/>
  <c r="W40" i="5"/>
  <c r="V40" i="5"/>
  <c r="U40" i="5"/>
  <c r="W39" i="5"/>
  <c r="V39" i="5"/>
  <c r="U39" i="5"/>
  <c r="W38" i="5"/>
  <c r="V38" i="5"/>
  <c r="U38" i="5"/>
  <c r="W37" i="5"/>
  <c r="V37" i="5"/>
  <c r="U37" i="5"/>
  <c r="W36" i="5"/>
  <c r="V36" i="5"/>
  <c r="U36" i="5"/>
  <c r="W35" i="5"/>
  <c r="V35" i="5"/>
  <c r="U35" i="5"/>
  <c r="W34" i="5"/>
  <c r="V34" i="5"/>
  <c r="U34" i="5"/>
  <c r="W33" i="5"/>
  <c r="V33" i="5"/>
  <c r="U33" i="5"/>
  <c r="W32" i="5" l="1"/>
  <c r="V32" i="5"/>
  <c r="U32" i="5"/>
  <c r="U31" i="5"/>
  <c r="U30" i="5"/>
  <c r="U29" i="5"/>
  <c r="U28" i="5"/>
  <c r="U27" i="5"/>
  <c r="U26" i="5"/>
  <c r="U25" i="5"/>
  <c r="U24" i="5"/>
  <c r="W31" i="5"/>
  <c r="V31" i="5"/>
  <c r="W30" i="5"/>
  <c r="V30" i="5"/>
  <c r="W29" i="5" l="1"/>
  <c r="V29" i="5"/>
  <c r="W28" i="5"/>
  <c r="V28" i="5"/>
  <c r="W27" i="5"/>
  <c r="V27" i="5"/>
  <c r="W26" i="5" l="1"/>
  <c r="V26" i="5"/>
  <c r="W25" i="5" l="1"/>
  <c r="V25" i="5"/>
  <c r="W24" i="5"/>
  <c r="V24" i="5"/>
  <c r="W23" i="5"/>
  <c r="V23" i="5"/>
  <c r="U23" i="5"/>
  <c r="W22" i="5"/>
  <c r="V22" i="5"/>
  <c r="U22" i="5"/>
  <c r="W21" i="5" l="1"/>
  <c r="V21" i="5"/>
  <c r="U21" i="5"/>
  <c r="W20" i="5" l="1"/>
  <c r="V20" i="5"/>
  <c r="U20" i="5"/>
  <c r="W19" i="5"/>
  <c r="V19" i="5"/>
  <c r="U19" i="5"/>
  <c r="W18" i="5" l="1"/>
  <c r="V18" i="5"/>
  <c r="U18" i="5"/>
  <c r="W17" i="5" l="1"/>
  <c r="V17" i="5"/>
  <c r="U17" i="5"/>
  <c r="W16" i="5" l="1"/>
  <c r="V16" i="5"/>
  <c r="U16" i="5"/>
  <c r="W15" i="5" l="1"/>
  <c r="V15" i="5"/>
  <c r="U15" i="5"/>
  <c r="W14" i="5" l="1"/>
  <c r="V14" i="5"/>
  <c r="U14" i="5"/>
  <c r="W13" i="5"/>
  <c r="V13" i="5"/>
  <c r="U13" i="5"/>
  <c r="W12" i="5"/>
  <c r="V12" i="5"/>
  <c r="U12" i="5"/>
  <c r="W11" i="5"/>
  <c r="V11" i="5"/>
  <c r="U11" i="5"/>
  <c r="W10" i="5"/>
  <c r="V10" i="5"/>
  <c r="U10" i="5"/>
  <c r="W9" i="5"/>
  <c r="V9" i="5"/>
  <c r="U9" i="5"/>
  <c r="U8" i="5"/>
  <c r="W8" i="5"/>
  <c r="V8" i="5"/>
  <c r="W7" i="5"/>
  <c r="V7" i="5"/>
  <c r="U7" i="5"/>
  <c r="W6" i="5"/>
  <c r="V6" i="5"/>
  <c r="U6" i="5"/>
  <c r="W5" i="5"/>
  <c r="V5" i="5"/>
  <c r="U5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H90" i="3"/>
  <c r="C90" i="3"/>
  <c r="U73" i="5" l="1"/>
  <c r="V73" i="5"/>
  <c r="W73" i="5"/>
  <c r="D90" i="3"/>
  <c r="I90" i="3"/>
  <c r="N90" i="3"/>
  <c r="S90" i="3"/>
  <c r="X90" i="3"/>
  <c r="E90" i="3"/>
  <c r="J90" i="3"/>
  <c r="O90" i="3"/>
  <c r="T90" i="3"/>
  <c r="Y90" i="3"/>
  <c r="AA90" i="3"/>
  <c r="AA95" i="3" s="1"/>
  <c r="K90" i="3"/>
  <c r="M90" i="3"/>
  <c r="R90" i="3"/>
  <c r="G21" i="4"/>
  <c r="G20" i="4"/>
  <c r="G19" i="4"/>
  <c r="G6" i="4"/>
  <c r="G18" i="4" s="1"/>
  <c r="G25" i="4"/>
  <c r="C28" i="4"/>
  <c r="F90" i="3"/>
  <c r="P90" i="3"/>
  <c r="Q94" i="3" s="1"/>
  <c r="U90" i="3"/>
  <c r="V92" i="3" s="1"/>
  <c r="G90" i="3"/>
  <c r="L90" i="3"/>
  <c r="L95" i="3" s="1"/>
  <c r="Q90" i="3"/>
  <c r="Q95" i="3" s="1"/>
  <c r="V90" i="3"/>
  <c r="V95" i="3" s="1"/>
  <c r="G9" i="3" l="1"/>
  <c r="G9" i="4" s="1"/>
  <c r="G7" i="3"/>
  <c r="G7" i="4" s="1"/>
  <c r="G14" i="3"/>
  <c r="H14" i="3" s="1"/>
  <c r="G8" i="3"/>
  <c r="G8" i="4" s="1"/>
  <c r="G94" i="3"/>
  <c r="G10" i="3"/>
  <c r="G12" i="3" s="1"/>
  <c r="H25" i="4"/>
  <c r="H19" i="4"/>
  <c r="AA94" i="3"/>
  <c r="L93" i="3"/>
  <c r="Q93" i="3"/>
  <c r="Q92" i="3"/>
  <c r="G22" i="4"/>
  <c r="G24" i="4" s="1"/>
  <c r="L92" i="3"/>
  <c r="L94" i="3"/>
  <c r="V93" i="3"/>
  <c r="AA93" i="3"/>
  <c r="G92" i="3"/>
  <c r="G95" i="3"/>
  <c r="V94" i="3"/>
  <c r="G93" i="3"/>
  <c r="H22" i="4" l="1"/>
  <c r="H24" i="4"/>
  <c r="G12" i="4"/>
  <c r="H12" i="4" s="1"/>
  <c r="G13" i="3"/>
  <c r="H7" i="3"/>
  <c r="G14" i="4"/>
  <c r="H14" i="4" s="1"/>
  <c r="H10" i="3"/>
  <c r="G10" i="4"/>
  <c r="H10" i="4" s="1"/>
  <c r="H7" i="4"/>
  <c r="H12" i="3" l="1"/>
  <c r="G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Angelica Davis</author>
  </authors>
  <commentList>
    <comment ref="G11" authorId="0" shapeId="0" xr:uid="{9F595D77-1542-4AA4-A614-B1E1C7DBA066}">
      <text>
        <r>
          <rPr>
            <b/>
            <sz val="9"/>
            <color indexed="81"/>
            <rFont val="Tahoma"/>
            <family val="2"/>
          </rPr>
          <t>Angelica Davis:</t>
        </r>
        <r>
          <rPr>
            <sz val="9"/>
            <color indexed="81"/>
            <rFont val="Tahoma"/>
            <family val="2"/>
          </rPr>
          <t xml:space="preserve">
manually update</t>
        </r>
      </text>
    </comment>
    <comment ref="G23" authorId="0" shapeId="0" xr:uid="{4444AB41-4BA8-442E-8B1A-AB0486FA2E96}">
      <text>
        <r>
          <rPr>
            <b/>
            <sz val="9"/>
            <color indexed="81"/>
            <rFont val="Tahoma"/>
            <family val="2"/>
          </rPr>
          <t>Angelica Davis:</t>
        </r>
        <r>
          <rPr>
            <sz val="9"/>
            <color indexed="81"/>
            <rFont val="Tahoma"/>
            <family val="2"/>
          </rPr>
          <t xml:space="preserve">
manually update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Angelica Davis</author>
  </authors>
  <commentList>
    <comment ref="G11" authorId="0" shapeId="0" xr:uid="{D86B8456-D48F-4A4C-A345-80D2D32BD71A}">
      <text>
        <r>
          <rPr>
            <b/>
            <sz val="9"/>
            <color rgb="FF000000"/>
            <rFont val="Tahoma"/>
            <family val="2"/>
          </rPr>
          <t>Angelica Davis: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manually update </t>
        </r>
      </text>
    </comment>
  </commentList>
</comments>
</file>

<file path=xl/sharedStrings.xml><?xml version="1.0" encoding="utf-8"?>
<sst xmlns="http://schemas.openxmlformats.org/spreadsheetml/2006/main" count="1161" uniqueCount="90">
  <si>
    <t>Sales</t>
  </si>
  <si>
    <t>Cans</t>
  </si>
  <si>
    <t xml:space="preserve">Net </t>
  </si>
  <si>
    <t>Totals</t>
  </si>
  <si>
    <t>Release</t>
  </si>
  <si>
    <t xml:space="preserve">              Total Homes</t>
  </si>
  <si>
    <t>Net</t>
  </si>
  <si>
    <t xml:space="preserve"> </t>
  </si>
  <si>
    <t>Total Homes</t>
  </si>
  <si>
    <t>Total Remaining</t>
  </si>
  <si>
    <t>Current Available</t>
  </si>
  <si>
    <t>% Closed</t>
  </si>
  <si>
    <t>% Sold Out</t>
  </si>
  <si>
    <t>`</t>
  </si>
  <si>
    <t>Week Ending Date:</t>
  </si>
  <si>
    <t xml:space="preserve">Sold </t>
  </si>
  <si>
    <t>Closed</t>
  </si>
  <si>
    <t>Total Released</t>
  </si>
  <si>
    <t>Released</t>
  </si>
  <si>
    <t xml:space="preserve">           Closed</t>
  </si>
  <si>
    <t>% of Total</t>
  </si>
  <si>
    <t>Total Cancellations</t>
  </si>
  <si>
    <t>Sales &amp; Reservations</t>
  </si>
  <si>
    <t xml:space="preserve">As of Week Ending: </t>
  </si>
  <si>
    <t>Total Sales Contracts</t>
  </si>
  <si>
    <t>Total Net Sales</t>
  </si>
  <si>
    <r>
      <t>Currently Available</t>
    </r>
    <r>
      <rPr>
        <sz val="8"/>
        <rFont val="Arial"/>
        <family val="2"/>
      </rPr>
      <t xml:space="preserve"> (Released but not sold or reserved)</t>
    </r>
  </si>
  <si>
    <t>Released This Week</t>
  </si>
  <si>
    <t>Sales Contracts This Week</t>
  </si>
  <si>
    <t>Cancellations This Week</t>
  </si>
  <si>
    <t>Net Sales This Week</t>
  </si>
  <si>
    <t xml:space="preserve">           Closed This Week</t>
  </si>
  <si>
    <t xml:space="preserve">           Total Closed</t>
  </si>
  <si>
    <t> </t>
  </si>
  <si>
    <t>Closings</t>
  </si>
  <si>
    <t>Net Sales</t>
  </si>
  <si>
    <t>Reason for Cancellation</t>
  </si>
  <si>
    <t>TOTALS</t>
  </si>
  <si>
    <r>
      <t>Closings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This Week</t>
    </r>
  </si>
  <si>
    <r>
      <t>Released</t>
    </r>
    <r>
      <rPr>
        <sz val="11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This Week</t>
    </r>
  </si>
  <si>
    <r>
      <t>Net Sales</t>
    </r>
    <r>
      <rPr>
        <b/>
        <sz val="10"/>
        <color rgb="FF000000"/>
        <rFont val="Arial"/>
        <family val="2"/>
      </rPr>
      <t xml:space="preserve">   </t>
    </r>
    <r>
      <rPr>
        <sz val="10"/>
        <color rgb="FF000000"/>
        <rFont val="Arial"/>
        <family val="2"/>
      </rPr>
      <t>This Week</t>
    </r>
  </si>
  <si>
    <t>Reservations</t>
  </si>
  <si>
    <r>
      <t xml:space="preserve">THIS WEEKS </t>
    </r>
    <r>
      <rPr>
        <sz val="11"/>
        <rFont val="Arial"/>
        <family val="2"/>
      </rPr>
      <t>Sales &amp; Closings</t>
    </r>
  </si>
  <si>
    <t>Sales &amp; Closings</t>
  </si>
  <si>
    <t>THIS WEEKS Distribution:</t>
  </si>
  <si>
    <t>Cumulative Sales &amp; Closings</t>
  </si>
  <si>
    <r>
      <t>CUMULATIVE</t>
    </r>
    <r>
      <rPr>
        <sz val="11"/>
        <rFont val="Arial"/>
        <family val="2"/>
      </rPr>
      <t xml:space="preserve"> Sales &amp; Closings</t>
    </r>
  </si>
  <si>
    <t>Releases</t>
  </si>
  <si>
    <t>(=) This Weeks Net Sales &amp; Reservations</t>
  </si>
  <si>
    <t>(=) Combined Net Sales &amp; Reservations</t>
  </si>
  <si>
    <r>
      <t xml:space="preserve">Sales </t>
    </r>
    <r>
      <rPr>
        <b/>
        <sz val="10"/>
        <color rgb="FF000000"/>
        <rFont val="Arial"/>
        <family val="2"/>
      </rPr>
      <t xml:space="preserve">       </t>
    </r>
    <r>
      <rPr>
        <sz val="10"/>
        <color rgb="FF000000"/>
        <rFont val="Arial"/>
        <family val="2"/>
      </rPr>
      <t>This Week</t>
    </r>
  </si>
  <si>
    <r>
      <t>Cans</t>
    </r>
    <r>
      <rPr>
        <sz val="11"/>
        <color rgb="FF000000"/>
        <rFont val="Arial"/>
        <family val="2"/>
      </rPr>
      <t xml:space="preserve">  </t>
    </r>
    <r>
      <rPr>
        <sz val="10"/>
        <color rgb="FF000000"/>
        <rFont val="Arial"/>
        <family val="2"/>
      </rPr>
      <t xml:space="preserve">      This Week</t>
    </r>
  </si>
  <si>
    <t>Bluestone</t>
  </si>
  <si>
    <t>Trevi</t>
  </si>
  <si>
    <t>Whitmore</t>
  </si>
  <si>
    <t>Lucca</t>
  </si>
  <si>
    <t>Savona</t>
  </si>
  <si>
    <t>Lennar</t>
  </si>
  <si>
    <t>Shea Homes</t>
  </si>
  <si>
    <t>Côta Vera Foot Traffic</t>
  </si>
  <si>
    <t>Côta Vera Detailed Sales Report</t>
  </si>
  <si>
    <t>Côta Vera Sales Summary</t>
  </si>
  <si>
    <t>Monday-Friday</t>
  </si>
  <si>
    <t>Saturday</t>
  </si>
  <si>
    <t>Sunday</t>
  </si>
  <si>
    <r>
      <t>Bluestone</t>
    </r>
    <r>
      <rPr>
        <sz val="16"/>
        <rFont val="Arial"/>
        <family val="2"/>
      </rPr>
      <t xml:space="preserve"> by Lennar</t>
    </r>
  </si>
  <si>
    <r>
      <t>Trevi</t>
    </r>
    <r>
      <rPr>
        <sz val="16"/>
        <rFont val="Arial"/>
        <family val="2"/>
      </rPr>
      <t xml:space="preserve"> By Lennar</t>
    </r>
  </si>
  <si>
    <r>
      <t>Whitmore</t>
    </r>
    <r>
      <rPr>
        <sz val="16"/>
        <rFont val="Arial"/>
        <family val="2"/>
      </rPr>
      <t xml:space="preserve"> by Lennar</t>
    </r>
  </si>
  <si>
    <r>
      <t>Lucca</t>
    </r>
    <r>
      <rPr>
        <sz val="16"/>
        <rFont val="Arial"/>
        <family val="2"/>
      </rPr>
      <t xml:space="preserve"> by Shea Homes</t>
    </r>
  </si>
  <si>
    <r>
      <t xml:space="preserve">Savona </t>
    </r>
    <r>
      <rPr>
        <sz val="16"/>
        <rFont val="Arial"/>
        <family val="2"/>
      </rPr>
      <t>by Shea Homes</t>
    </r>
  </si>
  <si>
    <t>TOTAL</t>
  </si>
  <si>
    <r>
      <t xml:space="preserve">(+) Pending Reservations </t>
    </r>
    <r>
      <rPr>
        <b/>
        <sz val="8"/>
        <color rgb="FF008B6F"/>
        <rFont val="Arial"/>
        <family val="2"/>
      </rPr>
      <t>(of those Currently Available)</t>
    </r>
  </si>
  <si>
    <r>
      <t>Lucca</t>
    </r>
    <r>
      <rPr>
        <sz val="18"/>
        <rFont val="Arial"/>
        <family val="2"/>
      </rPr>
      <t xml:space="preserve"> by Shea Homes</t>
    </r>
  </si>
  <si>
    <r>
      <t xml:space="preserve">Savona </t>
    </r>
    <r>
      <rPr>
        <sz val="18"/>
        <rFont val="Arial"/>
        <family val="2"/>
      </rPr>
      <t>by Shea Homes</t>
    </r>
  </si>
  <si>
    <r>
      <t>Whitmore</t>
    </r>
    <r>
      <rPr>
        <sz val="18"/>
        <rFont val="Arial"/>
        <family val="2"/>
      </rPr>
      <t xml:space="preserve"> by Lennar</t>
    </r>
  </si>
  <si>
    <r>
      <t>Trevi</t>
    </r>
    <r>
      <rPr>
        <sz val="18"/>
        <rFont val="Arial"/>
        <family val="2"/>
      </rPr>
      <t xml:space="preserve"> By Lennar</t>
    </r>
  </si>
  <si>
    <r>
      <t>Bluestone</t>
    </r>
    <r>
      <rPr>
        <sz val="18"/>
        <rFont val="Arial"/>
        <family val="2"/>
      </rPr>
      <t xml:space="preserve"> by Lennar</t>
    </r>
  </si>
  <si>
    <t>Plan 1</t>
  </si>
  <si>
    <t>Plan 2</t>
  </si>
  <si>
    <t>Plan 3</t>
  </si>
  <si>
    <t>N/A</t>
  </si>
  <si>
    <r>
      <t xml:space="preserve">Base Pricing </t>
    </r>
    <r>
      <rPr>
        <sz val="14"/>
        <rFont val="Calibri"/>
        <family val="2"/>
      </rPr>
      <t>(not including lot premiums, etc.)</t>
    </r>
  </si>
  <si>
    <t>^</t>
  </si>
  <si>
    <t xml:space="preserve">Overall Reservations </t>
  </si>
  <si>
    <r>
      <t>Currently Available</t>
    </r>
    <r>
      <rPr>
        <b/>
        <sz val="8"/>
        <rFont val="Arial"/>
        <family val="2"/>
      </rPr>
      <t xml:space="preserve"> (Released but not sold or reserved)</t>
    </r>
  </si>
  <si>
    <t>1M</t>
  </si>
  <si>
    <t>Patria</t>
  </si>
  <si>
    <r>
      <t xml:space="preserve">Patria </t>
    </r>
    <r>
      <rPr>
        <sz val="18"/>
        <rFont val="Arial"/>
        <family val="2"/>
      </rPr>
      <t>by Shea Homes</t>
    </r>
  </si>
  <si>
    <r>
      <t xml:space="preserve">Patria </t>
    </r>
    <r>
      <rPr>
        <sz val="16"/>
        <rFont val="Arial"/>
        <family val="2"/>
      </rPr>
      <t>by Shea Homes</t>
    </r>
  </si>
  <si>
    <t>market concerns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</si>
</sst>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43" formatCode="_(* #,##0.00_);_(* \(#,##0.00\);_(* &quot;-&quot;??_);_(@_)"/>
    <numFmt numFmtId="164" formatCode="m/d;@"/>
    <numFmt numFmtId="165" formatCode="mm/dd/yy;@"/>
    <numFmt numFmtId="166" formatCode="&quot;$&quot;#,##0"/>
  </numFmts>
  <fonts count="5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6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color indexed="61"/>
      <name val="Arial"/>
      <family val="2"/>
    </font>
    <font>
      <i/>
      <sz val="8"/>
      <name val="Arial"/>
      <family val="2"/>
    </font>
    <font>
      <sz val="12"/>
      <color indexed="61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2"/>
      <color theme="4"/>
      <name val="Arial"/>
      <family val="2"/>
    </font>
    <font>
      <sz val="12"/>
      <color theme="0" tint="-0.49998474074526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0" tint="-0.499984740745262"/>
      <name val="Arial"/>
      <family val="2"/>
    </font>
    <font>
      <b/>
      <sz val="11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8"/>
      <name val="Calibri"/>
      <family val="2"/>
    </font>
    <font>
      <b/>
      <sz val="12"/>
      <color rgb="FFF68E1E"/>
      <name val="Arial"/>
      <family val="2"/>
    </font>
    <font>
      <b/>
      <sz val="11"/>
      <color rgb="FFF68E1E"/>
      <name val="Arial"/>
      <family val="2"/>
    </font>
    <font>
      <b/>
      <sz val="12"/>
      <color rgb="FF008B6F"/>
      <name val="Arial"/>
      <family val="2"/>
    </font>
    <font>
      <b/>
      <sz val="8"/>
      <color rgb="FF008B6F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rgb="FF008B6F"/>
      <name val="Arial"/>
      <family val="2"/>
    </font>
    <font>
      <sz val="14"/>
      <name val="Calibri"/>
      <family val="2"/>
    </font>
    <font>
      <b/>
      <sz val="10"/>
      <color rgb="FFF68E1E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61"/>
      <name val="Arial"/>
      <family val="2"/>
    </font>
    <font>
      <b/>
      <sz val="12"/>
      <color theme="0" tint="-0.499984740745262"/>
      <name val="Arial"/>
      <family val="2"/>
    </font>
    <font>
      <b/>
      <sz val="12"/>
      <color indexed="61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i/>
      <sz val="11"/>
      <color rgb="FFFF0000"/>
      <name val="Arial"/>
      <family val="2"/>
    </font>
    <font>
      <b/>
      <sz val="12"/>
      <color rgb="FF205469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D235"/>
        <bgColor indexed="64"/>
      </patternFill>
    </fill>
    <fill>
      <patternFill patternType="solid">
        <fgColor rgb="FFF68E1E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auto="1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 style="medium">
        <color auto="1"/>
      </left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13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9" fillId="0" borderId="0" xfId="0" applyFont="1" applyAlignment="1">
      <alignment horizontal="center"/>
    </xf>
    <xf numFmtId="0" fontId="6" fillId="0" borderId="4" xfId="0" applyFont="1" applyBorder="1"/>
    <xf numFmtId="43" fontId="10" fillId="0" borderId="0" xfId="1" applyFont="1" applyAlignment="1">
      <alignment horizontal="left"/>
    </xf>
    <xf numFmtId="14" fontId="13" fillId="0" borderId="0" xfId="0" applyNumberFormat="1" applyFont="1"/>
    <xf numFmtId="0" fontId="2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2" fillId="0" borderId="7" xfId="0" applyFont="1" applyBorder="1" applyAlignment="1">
      <alignment vertical="center"/>
    </xf>
    <xf numFmtId="9" fontId="11" fillId="0" borderId="12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1" fillId="0" borderId="0" xfId="0" applyFont="1"/>
    <xf numFmtId="9" fontId="21" fillId="0" borderId="0" xfId="2" applyFont="1" applyAlignment="1">
      <alignment horizontal="center"/>
    </xf>
    <xf numFmtId="9" fontId="22" fillId="0" borderId="0" xfId="2" applyFont="1" applyAlignment="1">
      <alignment horizontal="center"/>
    </xf>
    <xf numFmtId="0" fontId="22" fillId="0" borderId="0" xfId="0" applyFont="1"/>
    <xf numFmtId="0" fontId="15" fillId="0" borderId="22" xfId="0" applyFont="1" applyBorder="1"/>
    <xf numFmtId="0" fontId="15" fillId="0" borderId="22" xfId="0" applyFont="1" applyBorder="1" applyAlignment="1">
      <alignment horizontal="right"/>
    </xf>
    <xf numFmtId="0" fontId="19" fillId="0" borderId="22" xfId="0" applyFont="1" applyBorder="1" applyAlignment="1">
      <alignment horizontal="right"/>
    </xf>
    <xf numFmtId="0" fontId="23" fillId="0" borderId="22" xfId="0" applyFont="1" applyBorder="1" applyAlignment="1">
      <alignment horizontal="right"/>
    </xf>
    <xf numFmtId="0" fontId="20" fillId="0" borderId="22" xfId="0" applyFont="1" applyBorder="1"/>
    <xf numFmtId="0" fontId="21" fillId="0" borderId="0" xfId="0" quotePrefix="1" applyFont="1" applyAlignment="1">
      <alignment horizontal="center" wrapText="1"/>
    </xf>
    <xf numFmtId="0" fontId="15" fillId="0" borderId="6" xfId="0" applyFont="1" applyBorder="1"/>
    <xf numFmtId="0" fontId="15" fillId="0" borderId="6" xfId="0" applyFont="1" applyBorder="1" applyAlignment="1">
      <alignment horizontal="right"/>
    </xf>
    <xf numFmtId="0" fontId="15" fillId="0" borderId="23" xfId="0" applyFont="1" applyBorder="1"/>
    <xf numFmtId="0" fontId="15" fillId="0" borderId="23" xfId="0" applyFont="1" applyBorder="1" applyAlignment="1">
      <alignment horizontal="right"/>
    </xf>
    <xf numFmtId="0" fontId="19" fillId="0" borderId="23" xfId="0" applyFont="1" applyBorder="1" applyAlignment="1">
      <alignment horizontal="right"/>
    </xf>
    <xf numFmtId="0" fontId="24" fillId="0" borderId="22" xfId="0" applyFont="1" applyBorder="1" applyAlignment="1">
      <alignment horizontal="right"/>
    </xf>
    <xf numFmtId="0" fontId="27" fillId="0" borderId="18" xfId="0" applyFont="1" applyBorder="1" applyAlignment="1">
      <alignment wrapText="1"/>
    </xf>
    <xf numFmtId="0" fontId="28" fillId="0" borderId="1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8" fillId="0" borderId="0" xfId="0" applyFont="1" applyAlignment="1">
      <alignment wrapText="1"/>
    </xf>
    <xf numFmtId="0" fontId="28" fillId="0" borderId="5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11" fillId="2" borderId="14" xfId="0" applyFont="1" applyFill="1" applyBorder="1" applyAlignment="1">
      <alignment horizontal="left"/>
    </xf>
    <xf numFmtId="0" fontId="15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right"/>
    </xf>
    <xf numFmtId="0" fontId="15" fillId="0" borderId="29" xfId="0" applyFont="1" applyBorder="1" applyAlignment="1">
      <alignment horizontal="center"/>
    </xf>
    <xf numFmtId="0" fontId="24" fillId="0" borderId="23" xfId="0" applyFont="1" applyBorder="1" applyAlignment="1">
      <alignment horizontal="right"/>
    </xf>
    <xf numFmtId="0" fontId="24" fillId="0" borderId="27" xfId="0" applyFont="1" applyBorder="1" applyAlignment="1">
      <alignment horizontal="center"/>
    </xf>
    <xf numFmtId="0" fontId="28" fillId="0" borderId="26" xfId="0" applyFont="1" applyBorder="1" applyAlignment="1">
      <alignment wrapText="1"/>
    </xf>
    <xf numFmtId="0" fontId="28" fillId="0" borderId="23" xfId="0" applyFont="1" applyBorder="1" applyAlignment="1">
      <alignment wrapText="1"/>
    </xf>
    <xf numFmtId="0" fontId="29" fillId="0" borderId="30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14" fontId="27" fillId="0" borderId="18" xfId="0" applyNumberFormat="1" applyFont="1" applyBorder="1" applyAlignment="1">
      <alignment wrapText="1"/>
    </xf>
    <xf numFmtId="0" fontId="13" fillId="0" borderId="12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0" fillId="0" borderId="7" xfId="0" applyBorder="1"/>
    <xf numFmtId="0" fontId="34" fillId="0" borderId="0" xfId="0" applyFont="1" applyAlignment="1">
      <alignment vertical="center"/>
    </xf>
    <xf numFmtId="0" fontId="13" fillId="0" borderId="10" xfId="0" applyFont="1" applyBorder="1" applyAlignment="1">
      <alignment horizontal="center" wrapText="1"/>
    </xf>
    <xf numFmtId="0" fontId="0" fillId="0" borderId="21" xfId="0" applyBorder="1"/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3" borderId="17" xfId="0" applyFill="1" applyBorder="1"/>
    <xf numFmtId="0" fontId="0" fillId="3" borderId="5" xfId="0" applyFill="1" applyBorder="1"/>
    <xf numFmtId="0" fontId="28" fillId="3" borderId="17" xfId="0" applyFont="1" applyFill="1" applyBorder="1" applyAlignment="1">
      <alignment wrapText="1"/>
    </xf>
    <xf numFmtId="0" fontId="36" fillId="0" borderId="28" xfId="0" applyFont="1" applyBorder="1" applyAlignment="1">
      <alignment horizontal="right"/>
    </xf>
    <xf numFmtId="0" fontId="35" fillId="0" borderId="6" xfId="0" applyFont="1" applyBorder="1"/>
    <xf numFmtId="0" fontId="35" fillId="0" borderId="6" xfId="0" applyFont="1" applyBorder="1" applyAlignment="1">
      <alignment horizontal="right"/>
    </xf>
    <xf numFmtId="0" fontId="35" fillId="0" borderId="29" xfId="0" applyFont="1" applyBorder="1" applyAlignment="1">
      <alignment horizontal="center"/>
    </xf>
    <xf numFmtId="0" fontId="37" fillId="0" borderId="23" xfId="0" applyFont="1" applyBorder="1" applyAlignment="1">
      <alignment horizontal="right"/>
    </xf>
    <xf numFmtId="0" fontId="37" fillId="0" borderId="27" xfId="0" applyFont="1" applyBorder="1" applyAlignment="1">
      <alignment horizontal="center"/>
    </xf>
    <xf numFmtId="0" fontId="37" fillId="0" borderId="17" xfId="0" applyFont="1" applyBorder="1" applyAlignment="1">
      <alignment horizontal="right"/>
    </xf>
    <xf numFmtId="0" fontId="13" fillId="0" borderId="12" xfId="0" applyFont="1" applyBorder="1"/>
    <xf numFmtId="6" fontId="13" fillId="0" borderId="7" xfId="0" applyNumberFormat="1" applyFont="1" applyBorder="1" applyAlignment="1">
      <alignment horizontal="center"/>
    </xf>
    <xf numFmtId="166" fontId="13" fillId="0" borderId="7" xfId="0" applyNumberFormat="1" applyFont="1" applyBorder="1" applyAlignment="1">
      <alignment horizontal="center"/>
    </xf>
    <xf numFmtId="6" fontId="13" fillId="0" borderId="12" xfId="0" applyNumberFormat="1" applyFont="1" applyBorder="1" applyAlignment="1">
      <alignment horizontal="center"/>
    </xf>
    <xf numFmtId="6" fontId="13" fillId="0" borderId="0" xfId="0" applyNumberFormat="1" applyFont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46" fillId="0" borderId="0" xfId="0" applyFont="1" applyAlignment="1">
      <alignment horizontal="right"/>
    </xf>
    <xf numFmtId="0" fontId="11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1" fillId="0" borderId="0" xfId="0" applyFont="1"/>
    <xf numFmtId="164" fontId="9" fillId="0" borderId="3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9" fontId="12" fillId="0" borderId="12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3" xfId="0" applyFont="1" applyBorder="1"/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43" fontId="10" fillId="0" borderId="0" xfId="1" applyFont="1" applyBorder="1" applyAlignment="1">
      <alignment horizontal="left"/>
    </xf>
    <xf numFmtId="9" fontId="21" fillId="0" borderId="0" xfId="2" applyFont="1" applyBorder="1" applyAlignment="1">
      <alignment horizontal="center"/>
    </xf>
    <xf numFmtId="9" fontId="22" fillId="0" borderId="0" xfId="2" applyFont="1" applyBorder="1" applyAlignment="1">
      <alignment horizontal="center"/>
    </xf>
    <xf numFmtId="0" fontId="5" fillId="0" borderId="0" xfId="0" applyFont="1" applyAlignment="1">
      <alignment wrapText="1"/>
    </xf>
    <xf numFmtId="0" fontId="18" fillId="0" borderId="7" xfId="0" applyFont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165" fontId="13" fillId="0" borderId="7" xfId="0" applyNumberFormat="1" applyFont="1" applyBorder="1" applyAlignment="1">
      <alignment horizontal="center"/>
    </xf>
    <xf numFmtId="164" fontId="13" fillId="0" borderId="32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3" fillId="0" borderId="35" xfId="0" applyFont="1" applyBorder="1" applyAlignment="1">
      <alignment horizontal="right"/>
    </xf>
    <xf numFmtId="0" fontId="35" fillId="0" borderId="34" xfId="0" applyFont="1" applyBorder="1"/>
    <xf numFmtId="0" fontId="35" fillId="0" borderId="34" xfId="0" applyFont="1" applyBorder="1" applyAlignment="1">
      <alignment horizontal="right"/>
    </xf>
    <xf numFmtId="0" fontId="2" fillId="0" borderId="35" xfId="0" applyFont="1" applyBorder="1"/>
    <xf numFmtId="0" fontId="2" fillId="0" borderId="35" xfId="0" applyFont="1" applyBorder="1" applyAlignment="1">
      <alignment horizontal="right"/>
    </xf>
    <xf numFmtId="0" fontId="47" fillId="0" borderId="35" xfId="0" applyFont="1" applyBorder="1" applyAlignment="1">
      <alignment horizontal="right"/>
    </xf>
    <xf numFmtId="0" fontId="48" fillId="0" borderId="35" xfId="0" applyFont="1" applyBorder="1" applyAlignment="1">
      <alignment horizontal="right"/>
    </xf>
    <xf numFmtId="0" fontId="49" fillId="0" borderId="35" xfId="0" applyFont="1" applyBorder="1"/>
    <xf numFmtId="0" fontId="2" fillId="0" borderId="33" xfId="0" applyFont="1" applyBorder="1"/>
    <xf numFmtId="0" fontId="2" fillId="0" borderId="33" xfId="0" applyFont="1" applyBorder="1" applyAlignment="1">
      <alignment horizontal="right"/>
    </xf>
    <xf numFmtId="0" fontId="48" fillId="0" borderId="33" xfId="0" applyFont="1" applyBorder="1" applyAlignment="1">
      <alignment horizontal="right"/>
    </xf>
    <xf numFmtId="0" fontId="41" fillId="0" borderId="17" xfId="0" applyFont="1" applyBorder="1" applyAlignment="1">
      <alignment horizontal="center"/>
    </xf>
    <xf numFmtId="0" fontId="37" fillId="0" borderId="18" xfId="0" applyFont="1" applyBorder="1"/>
    <xf numFmtId="0" fontId="37" fillId="0" borderId="18" xfId="0" applyFont="1" applyBorder="1" applyAlignment="1">
      <alignment horizontal="right"/>
    </xf>
    <xf numFmtId="0" fontId="37" fillId="0" borderId="19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47" fillId="0" borderId="37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36" fillId="0" borderId="40" xfId="0" applyFont="1" applyBorder="1" applyAlignment="1">
      <alignment horizontal="right"/>
    </xf>
    <xf numFmtId="0" fontId="35" fillId="0" borderId="41" xfId="0" applyFont="1" applyBorder="1" applyAlignment="1">
      <alignment horizontal="center"/>
    </xf>
    <xf numFmtId="0" fontId="11" fillId="0" borderId="36" xfId="0" applyFont="1" applyBorder="1" applyAlignment="1">
      <alignment horizontal="right"/>
    </xf>
    <xf numFmtId="0" fontId="11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right"/>
    </xf>
    <xf numFmtId="0" fontId="48" fillId="0" borderId="9" xfId="0" applyFont="1" applyBorder="1" applyAlignment="1">
      <alignment horizontal="right"/>
    </xf>
    <xf numFmtId="0" fontId="47" fillId="0" borderId="9" xfId="0" applyFont="1" applyBorder="1" applyAlignment="1">
      <alignment horizontal="right"/>
    </xf>
    <xf numFmtId="0" fontId="47" fillId="0" borderId="13" xfId="0" applyFont="1" applyBorder="1" applyAlignment="1">
      <alignment horizontal="center"/>
    </xf>
    <xf numFmtId="0" fontId="41" fillId="0" borderId="17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0" fillId="3" borderId="18" xfId="0" applyFill="1" applyBorder="1"/>
    <xf numFmtId="0" fontId="1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12" xfId="0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5" fontId="13" fillId="0" borderId="8" xfId="0" applyNumberFormat="1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166" fontId="13" fillId="0" borderId="12" xfId="0" applyNumberFormat="1" applyFont="1" applyBorder="1" applyAlignment="1">
      <alignment horizontal="center"/>
    </xf>
    <xf numFmtId="0" fontId="51" fillId="0" borderId="10" xfId="0" applyFont="1" applyBorder="1" applyAlignment="1">
      <alignment horizontal="left" wrapText="1"/>
    </xf>
    <xf numFmtId="0" fontId="27" fillId="3" borderId="10" xfId="0" applyFont="1" applyFill="1" applyBorder="1" applyAlignment="1">
      <alignment wrapText="1"/>
    </xf>
    <xf numFmtId="0" fontId="51" fillId="0" borderId="10" xfId="0" applyFont="1" applyBorder="1" applyAlignment="1">
      <alignment wrapText="1"/>
    </xf>
    <xf numFmtId="166" fontId="13" fillId="0" borderId="7" xfId="0" applyNumberFormat="1" applyFont="1" applyBorder="1" applyAlignment="1">
      <alignment horizontal="left" indent="1"/>
    </xf>
    <xf numFmtId="166" fontId="13" fillId="0" borderId="0" xfId="0" applyNumberFormat="1" applyFont="1" applyAlignment="1">
      <alignment horizontal="left" indent="1"/>
    </xf>
    <xf numFmtId="166" fontId="13" fillId="0" borderId="12" xfId="0" applyNumberFormat="1" applyFont="1" applyBorder="1" applyAlignment="1">
      <alignment horizontal="left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5" fillId="0" borderId="19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8" fillId="3" borderId="10" xfId="0" applyFont="1" applyFill="1" applyBorder="1" applyAlignment="1">
      <alignment wrapText="1"/>
    </xf>
    <xf numFmtId="0" fontId="31" fillId="3" borderId="11" xfId="0" applyFont="1" applyFill="1" applyBorder="1" applyAlignment="1">
      <alignment wrapText="1"/>
    </xf>
    <xf numFmtId="165" fontId="13" fillId="0" borderId="44" xfId="0" applyNumberFormat="1" applyFont="1" applyBorder="1" applyAlignment="1">
      <alignment horizontal="center"/>
    </xf>
    <xf numFmtId="0" fontId="29" fillId="0" borderId="42" xfId="0" applyFont="1" applyBorder="1" applyAlignment="1">
      <alignment horizontal="center" wrapText="1"/>
    </xf>
    <xf numFmtId="0" fontId="51" fillId="0" borderId="20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9" fontId="2" fillId="0" borderId="12" xfId="0" applyNumberFormat="1" applyFont="1" applyBorder="1" applyAlignment="1">
      <alignment horizontal="center" wrapText="1"/>
    </xf>
    <xf numFmtId="9" fontId="52" fillId="0" borderId="12" xfId="0" applyNumberFormat="1" applyFont="1" applyBorder="1" applyAlignment="1">
      <alignment horizontal="center" wrapText="1"/>
    </xf>
    <xf numFmtId="0" fontId="28" fillId="0" borderId="43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3" fillId="0" borderId="45" xfId="0" applyFont="1" applyBorder="1" applyAlignment="1">
      <alignment horizontal="center" wrapText="1"/>
    </xf>
    <xf numFmtId="0" fontId="28" fillId="3" borderId="20" xfId="0" applyFont="1" applyFill="1" applyBorder="1" applyAlignment="1">
      <alignment wrapText="1"/>
    </xf>
    <xf numFmtId="0" fontId="28" fillId="3" borderId="11" xfId="0" applyFont="1" applyFill="1" applyBorder="1" applyAlignment="1">
      <alignment wrapText="1"/>
    </xf>
    <xf numFmtId="0" fontId="11" fillId="0" borderId="5" xfId="0" applyFont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8" fillId="0" borderId="12" xfId="0" applyFont="1" applyBorder="1" applyAlignment="1">
      <alignment horizontal="left" wrapText="1"/>
    </xf>
    <xf numFmtId="0" fontId="39" fillId="2" borderId="15" xfId="0" applyFont="1" applyFill="1" applyBorder="1" applyAlignment="1">
      <alignment horizontal="center" wrapText="1"/>
    </xf>
    <xf numFmtId="0" fontId="39" fillId="2" borderId="16" xfId="0" applyFont="1" applyFill="1" applyBorder="1" applyAlignment="1">
      <alignment horizontal="center" wrapText="1"/>
    </xf>
    <xf numFmtId="0" fontId="16" fillId="2" borderId="18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14" fontId="13" fillId="0" borderId="0" xfId="0" applyNumberFormat="1" applyFont="1" applyAlignment="1">
      <alignment horizontal="left"/>
    </xf>
    <xf numFmtId="0" fontId="39" fillId="2" borderId="14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 wrapText="1"/>
    </xf>
    <xf numFmtId="0" fontId="9" fillId="5" borderId="16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wrapText="1"/>
    </xf>
  </cellXfs>
  <cellStyles count="9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2" builtinId="5"/>
  </cellStyles>
  <dxfs count="1">
    <dxf>
      <font>
        <b val="0"/>
        <i val="0"/>
      </font>
    </dxf>
  </dxfs>
  <tableStyles count="1" defaultTableStyle="TableStyleMedium9" defaultPivotStyle="PivotStyleLight16">
    <tableStyle name="Table Style 1" pivot="0" count="1" xr9:uid="{8EE5C1DE-A4B7-4588-B0D7-4A738AD9A77C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05469"/>
      <color rgb="FFF68E1E"/>
      <color rgb="FFB2D235"/>
      <color rgb="FF008B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37"/>
  <sheetViews>
    <sheetView showGridLines="0" tabSelected="1" zoomScale="87" zoomScaleNormal="87" workbookViewId="0">
      <selection activeCell="U22" sqref="U22"/>
    </sheetView>
  </sheetViews>
  <sheetFormatPr defaultColWidth="8.85546875" defaultRowHeight="12.75" x14ac:dyDescent="0.2"/>
  <cols>
    <col min="2" max="2" width="19.140625" customWidth="1"/>
    <col min="3" max="3" width="12.28515625" customWidth="1"/>
    <col min="4" max="4" width="11.28515625" customWidth="1"/>
    <col min="5" max="5" width="10.140625" customWidth="1"/>
    <col min="6" max="6" width="1.85546875" customWidth="1"/>
    <col min="7" max="7" width="11" customWidth="1"/>
    <col min="8" max="8" width="11.42578125" customWidth="1"/>
    <col min="9" max="9" width="10.42578125" customWidth="1"/>
    <col min="10" max="10" width="10.85546875" customWidth="1"/>
    <col min="11" max="11" width="15.28515625" customWidth="1"/>
    <col min="12" max="12" width="41" customWidth="1"/>
  </cols>
  <sheetData>
    <row r="1" spans="1:47" s="2" customFormat="1" ht="30.75" customHeight="1" x14ac:dyDescent="0.2">
      <c r="A1" s="1"/>
      <c r="B1" s="68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s="2" customFormat="1" ht="18.75" customHeight="1" x14ac:dyDescent="0.25">
      <c r="A2" s="1"/>
      <c r="B2" s="12" t="s">
        <v>43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s="2" customFormat="1" ht="18" customHeight="1" x14ac:dyDescent="0.2">
      <c r="A3" s="1"/>
      <c r="B3" s="14" t="s">
        <v>23</v>
      </c>
      <c r="C3" s="8">
        <v>44857</v>
      </c>
      <c r="D3" s="1"/>
      <c r="E3" s="1"/>
      <c r="F3" s="1"/>
      <c r="G3" s="11" t="s">
        <v>13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8"/>
      <c r="X3" s="1"/>
      <c r="Y3" s="1"/>
      <c r="Z3" s="1"/>
      <c r="AA3" s="1"/>
      <c r="AB3" s="8"/>
      <c r="AC3" s="1"/>
      <c r="AD3" s="1"/>
      <c r="AE3" s="1"/>
      <c r="AF3" s="1"/>
      <c r="AG3" s="8"/>
      <c r="AH3" s="1"/>
      <c r="AI3" s="1"/>
      <c r="AJ3" s="1"/>
      <c r="AK3" s="1"/>
      <c r="AL3" s="8"/>
      <c r="AM3" s="1"/>
      <c r="AN3" s="1"/>
      <c r="AO3" s="1"/>
      <c r="AP3" s="1"/>
      <c r="AQ3" s="8"/>
      <c r="AR3" s="1"/>
      <c r="AS3" s="1"/>
      <c r="AT3" s="1"/>
      <c r="AU3" s="1"/>
    </row>
    <row r="4" spans="1:47" s="1" customFormat="1" ht="11.25" customHeight="1" thickBot="1" x14ac:dyDescent="0.35">
      <c r="B4" s="7"/>
      <c r="C4" s="8"/>
      <c r="W4" s="8"/>
      <c r="AB4" s="8"/>
      <c r="AG4" s="8"/>
      <c r="AL4" s="8"/>
      <c r="AQ4" s="8"/>
    </row>
    <row r="5" spans="1:47" s="20" customFormat="1" ht="36" customHeight="1" x14ac:dyDescent="0.25">
      <c r="B5" s="46" t="s">
        <v>46</v>
      </c>
      <c r="C5" s="47"/>
      <c r="D5" s="47"/>
      <c r="E5" s="47"/>
      <c r="F5" s="48"/>
      <c r="G5" s="49"/>
      <c r="H5" s="33" t="s">
        <v>20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20" customFormat="1" ht="15.95" customHeight="1" x14ac:dyDescent="0.25">
      <c r="B6" s="50"/>
      <c r="C6" s="28"/>
      <c r="D6" s="29"/>
      <c r="E6" s="39"/>
      <c r="F6" s="39" t="s">
        <v>5</v>
      </c>
      <c r="G6" s="51">
        <f>Detailed!G6</f>
        <v>658</v>
      </c>
      <c r="H6" s="25"/>
      <c r="I6" s="24"/>
      <c r="J6" s="21"/>
      <c r="K6" s="21"/>
      <c r="L6" s="21"/>
      <c r="M6" s="21"/>
      <c r="N6" s="21"/>
      <c r="O6" s="21"/>
      <c r="P6" s="21"/>
      <c r="Q6" s="21" t="s">
        <v>7</v>
      </c>
      <c r="R6" s="21"/>
      <c r="S6" s="21"/>
      <c r="T6" s="21"/>
      <c r="U6" s="21"/>
      <c r="V6" s="21"/>
      <c r="X6" s="22"/>
      <c r="Y6" s="23"/>
      <c r="Z6" s="22"/>
      <c r="AA6" s="10"/>
      <c r="AC6" s="22"/>
      <c r="AD6" s="23"/>
      <c r="AE6" s="22"/>
      <c r="AF6" s="10"/>
      <c r="AH6" s="22"/>
      <c r="AI6" s="23"/>
      <c r="AJ6" s="22"/>
      <c r="AK6" s="10"/>
      <c r="AM6" s="22"/>
      <c r="AN6" s="23"/>
      <c r="AO6" s="22"/>
      <c r="AP6" s="10"/>
      <c r="AR6" s="22"/>
      <c r="AS6" s="23"/>
      <c r="AT6" s="22"/>
      <c r="AU6" s="10"/>
    </row>
    <row r="7" spans="1:47" s="20" customFormat="1" ht="15.95" customHeight="1" x14ac:dyDescent="0.25">
      <c r="B7" s="50"/>
      <c r="C7" s="28"/>
      <c r="D7" s="29"/>
      <c r="E7" s="30"/>
      <c r="F7" s="29" t="s">
        <v>17</v>
      </c>
      <c r="G7" s="52">
        <f>Detailed!G7</f>
        <v>394</v>
      </c>
      <c r="H7" s="25">
        <f>G7/G6</f>
        <v>0.59878419452887544</v>
      </c>
      <c r="I7" s="24" t="s">
        <v>18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X7" s="22"/>
      <c r="Y7" s="23"/>
      <c r="Z7" s="22"/>
      <c r="AA7" s="10"/>
      <c r="AC7" s="22"/>
      <c r="AD7" s="23"/>
      <c r="AE7" s="22"/>
      <c r="AF7" s="10"/>
      <c r="AH7" s="22"/>
      <c r="AI7" s="23"/>
      <c r="AJ7" s="22"/>
      <c r="AK7" s="10"/>
      <c r="AM7" s="22"/>
      <c r="AN7" s="23"/>
      <c r="AO7" s="22"/>
      <c r="AP7" s="10"/>
      <c r="AR7" s="22"/>
      <c r="AS7" s="23"/>
      <c r="AT7" s="22"/>
      <c r="AU7" s="10"/>
    </row>
    <row r="8" spans="1:47" s="20" customFormat="1" ht="15.95" customHeight="1" x14ac:dyDescent="0.25">
      <c r="B8" s="53"/>
      <c r="C8" s="32"/>
      <c r="D8" s="31"/>
      <c r="E8" s="30"/>
      <c r="F8" s="29" t="s">
        <v>24</v>
      </c>
      <c r="G8" s="52">
        <f>Detailed!G8</f>
        <v>440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X8" s="22"/>
      <c r="Y8" s="23"/>
      <c r="Z8" s="22"/>
      <c r="AA8" s="10"/>
      <c r="AC8" s="22"/>
      <c r="AD8" s="23"/>
      <c r="AE8" s="22"/>
      <c r="AF8" s="10"/>
      <c r="AH8" s="22"/>
      <c r="AI8" s="23"/>
      <c r="AJ8" s="22"/>
      <c r="AK8" s="10"/>
      <c r="AM8" s="22"/>
      <c r="AN8" s="23"/>
      <c r="AO8" s="22"/>
      <c r="AP8" s="10"/>
      <c r="AR8" s="22"/>
      <c r="AS8" s="23"/>
      <c r="AT8" s="22"/>
      <c r="AU8" s="10"/>
    </row>
    <row r="9" spans="1:47" s="20" customFormat="1" ht="15.95" customHeight="1" thickBot="1" x14ac:dyDescent="0.3">
      <c r="B9" s="54"/>
      <c r="C9" s="36"/>
      <c r="D9" s="37"/>
      <c r="E9" s="38"/>
      <c r="F9" s="37" t="s">
        <v>21</v>
      </c>
      <c r="G9" s="55">
        <f>Detailed!G9</f>
        <v>67</v>
      </c>
      <c r="H9" s="25"/>
      <c r="I9" s="24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X9" s="22"/>
      <c r="Y9" s="23"/>
      <c r="Z9" s="22"/>
      <c r="AA9" s="10"/>
      <c r="AC9" s="22"/>
      <c r="AD9" s="23"/>
      <c r="AE9" s="22"/>
      <c r="AF9" s="10"/>
      <c r="AH9" s="22"/>
      <c r="AI9" s="23"/>
      <c r="AJ9" s="22"/>
      <c r="AK9" s="10"/>
      <c r="AM9" s="22"/>
      <c r="AN9" s="23"/>
      <c r="AO9" s="22"/>
      <c r="AP9" s="10"/>
      <c r="AR9" s="22"/>
      <c r="AS9" s="23"/>
      <c r="AT9" s="22"/>
      <c r="AU9" s="10"/>
    </row>
    <row r="10" spans="1:47" s="20" customFormat="1" ht="15.95" customHeight="1" thickBot="1" x14ac:dyDescent="0.3">
      <c r="B10" s="83"/>
      <c r="C10" s="81"/>
      <c r="D10" s="81"/>
      <c r="E10" s="82"/>
      <c r="F10" s="81" t="s">
        <v>25</v>
      </c>
      <c r="G10" s="82">
        <f>G8-G9</f>
        <v>373</v>
      </c>
      <c r="H10" s="26">
        <f>G10/G6</f>
        <v>0.56686930091185406</v>
      </c>
      <c r="I10" s="27" t="s">
        <v>15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X10" s="22"/>
      <c r="Y10" s="23"/>
      <c r="Z10" s="22"/>
      <c r="AA10" s="10"/>
      <c r="AC10" s="22"/>
      <c r="AD10" s="23"/>
      <c r="AE10" s="22"/>
      <c r="AF10" s="10"/>
      <c r="AH10" s="22"/>
      <c r="AI10" s="23"/>
      <c r="AJ10" s="22"/>
      <c r="AK10" s="10"/>
      <c r="AM10" s="22"/>
      <c r="AN10" s="23"/>
      <c r="AO10" s="22"/>
      <c r="AP10" s="10"/>
      <c r="AR10" s="22"/>
      <c r="AS10" s="23"/>
      <c r="AT10" s="22"/>
      <c r="AU10" s="10"/>
    </row>
    <row r="11" spans="1:47" s="20" customFormat="1" ht="15.95" customHeight="1" thickBot="1" x14ac:dyDescent="0.3">
      <c r="B11" s="83"/>
      <c r="C11" s="81"/>
      <c r="D11" s="81"/>
      <c r="E11" s="82"/>
      <c r="F11" s="81" t="s">
        <v>71</v>
      </c>
      <c r="G11" s="82">
        <v>0</v>
      </c>
      <c r="H11" s="18"/>
      <c r="X11" s="22"/>
      <c r="Y11" s="23"/>
      <c r="Z11" s="22"/>
      <c r="AA11" s="10"/>
      <c r="AC11" s="22"/>
      <c r="AD11" s="23"/>
      <c r="AE11" s="22"/>
      <c r="AF11" s="10"/>
      <c r="AH11" s="22"/>
      <c r="AI11" s="23"/>
      <c r="AJ11" s="22"/>
      <c r="AK11" s="10"/>
      <c r="AM11" s="22"/>
      <c r="AN11" s="23"/>
      <c r="AO11" s="22"/>
      <c r="AP11" s="10"/>
      <c r="AR11" s="22"/>
      <c r="AS11" s="23"/>
      <c r="AT11" s="22"/>
      <c r="AU11" s="10"/>
    </row>
    <row r="12" spans="1:47" s="20" customFormat="1" ht="15.95" customHeight="1" x14ac:dyDescent="0.25">
      <c r="B12" s="77"/>
      <c r="C12" s="78"/>
      <c r="D12" s="78"/>
      <c r="E12" s="78"/>
      <c r="F12" s="79" t="s">
        <v>49</v>
      </c>
      <c r="G12" s="80">
        <f>G8+G11-G9</f>
        <v>373</v>
      </c>
      <c r="H12" s="25">
        <f>G12/G6</f>
        <v>0.56686930091185406</v>
      </c>
      <c r="I12" s="24" t="s">
        <v>22</v>
      </c>
      <c r="X12" s="22"/>
      <c r="Y12" s="23"/>
      <c r="Z12" s="22"/>
      <c r="AA12" s="10"/>
      <c r="AC12" s="22"/>
      <c r="AD12" s="23"/>
      <c r="AE12" s="22"/>
      <c r="AF12" s="10"/>
      <c r="AH12" s="22"/>
      <c r="AI12" s="23"/>
      <c r="AJ12" s="22"/>
      <c r="AK12" s="10"/>
      <c r="AM12" s="22"/>
      <c r="AN12" s="23"/>
      <c r="AO12" s="22"/>
      <c r="AP12" s="10"/>
      <c r="AR12" s="22"/>
      <c r="AS12" s="23"/>
      <c r="AT12" s="22"/>
      <c r="AU12" s="10"/>
    </row>
    <row r="13" spans="1:47" s="20" customFormat="1" ht="15.95" customHeight="1" x14ac:dyDescent="0.25">
      <c r="B13" s="56"/>
      <c r="C13" s="34"/>
      <c r="D13" s="34"/>
      <c r="E13" s="34"/>
      <c r="F13" s="35" t="s">
        <v>26</v>
      </c>
      <c r="G13" s="57">
        <f>G7-G10-G11</f>
        <v>21</v>
      </c>
      <c r="H13" s="25"/>
      <c r="I13" s="24"/>
      <c r="X13" s="22"/>
      <c r="Y13" s="23"/>
      <c r="Z13" s="22"/>
      <c r="AA13" s="10"/>
      <c r="AC13" s="22"/>
      <c r="AD13" s="23"/>
      <c r="AE13" s="22"/>
      <c r="AF13" s="10"/>
      <c r="AH13" s="22"/>
      <c r="AI13" s="23"/>
      <c r="AJ13" s="22"/>
      <c r="AK13" s="10"/>
      <c r="AM13" s="22"/>
      <c r="AN13" s="23"/>
      <c r="AO13" s="22"/>
      <c r="AP13" s="10"/>
      <c r="AR13" s="22"/>
      <c r="AS13" s="23"/>
      <c r="AT13" s="22"/>
      <c r="AU13" s="10"/>
    </row>
    <row r="14" spans="1:47" s="20" customFormat="1" ht="15.95" customHeight="1" thickBot="1" x14ac:dyDescent="0.3">
      <c r="B14" s="54"/>
      <c r="C14" s="36"/>
      <c r="D14" s="37"/>
      <c r="E14" s="38"/>
      <c r="F14" s="58" t="s">
        <v>32</v>
      </c>
      <c r="G14" s="59">
        <f>Detailed!G14</f>
        <v>194</v>
      </c>
      <c r="H14" s="25">
        <f>G14/G6</f>
        <v>0.29483282674772038</v>
      </c>
      <c r="I14" s="24" t="s">
        <v>16</v>
      </c>
      <c r="X14" s="22"/>
      <c r="Y14" s="23"/>
      <c r="Z14" s="22"/>
      <c r="AA14" s="10"/>
      <c r="AC14" s="22"/>
      <c r="AD14" s="23"/>
      <c r="AE14" s="22"/>
      <c r="AF14" s="10"/>
      <c r="AH14" s="22"/>
      <c r="AI14" s="23"/>
      <c r="AJ14" s="22"/>
      <c r="AK14" s="10"/>
      <c r="AM14" s="22"/>
      <c r="AN14" s="23"/>
      <c r="AO14" s="22"/>
      <c r="AP14" s="10"/>
      <c r="AR14" s="22"/>
      <c r="AS14" s="23"/>
      <c r="AT14" s="22"/>
      <c r="AU14" s="10"/>
    </row>
    <row r="16" spans="1:47" ht="13.5" thickBot="1" x14ac:dyDescent="0.25"/>
    <row r="17" spans="1:47" s="20" customFormat="1" ht="36" customHeight="1" x14ac:dyDescent="0.25">
      <c r="B17" s="46" t="s">
        <v>42</v>
      </c>
      <c r="C17" s="47"/>
      <c r="D17" s="47"/>
      <c r="E17" s="47"/>
      <c r="F17" s="48"/>
      <c r="G17" s="49"/>
      <c r="H17" s="33" t="s">
        <v>20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20" customFormat="1" ht="15.95" customHeight="1" x14ac:dyDescent="0.25">
      <c r="B18" s="50"/>
      <c r="C18" s="28"/>
      <c r="D18" s="29"/>
      <c r="E18" s="39"/>
      <c r="F18" s="39" t="s">
        <v>5</v>
      </c>
      <c r="G18" s="51">
        <f>G6</f>
        <v>658</v>
      </c>
      <c r="H18" s="25"/>
      <c r="I18" s="24"/>
      <c r="J18" s="21"/>
      <c r="K18" s="21"/>
      <c r="L18" s="21"/>
      <c r="M18" s="21"/>
      <c r="N18" s="21"/>
      <c r="O18" s="21"/>
      <c r="P18" s="21"/>
      <c r="Q18" s="21" t="s">
        <v>7</v>
      </c>
      <c r="R18" s="21"/>
      <c r="S18" s="21"/>
      <c r="T18" s="21"/>
      <c r="U18" s="21"/>
      <c r="V18" s="21"/>
      <c r="X18" s="22"/>
      <c r="Y18" s="23"/>
      <c r="Z18" s="22"/>
      <c r="AA18" s="10"/>
      <c r="AC18" s="22"/>
      <c r="AD18" s="23"/>
      <c r="AE18" s="22"/>
      <c r="AF18" s="10"/>
      <c r="AH18" s="22"/>
      <c r="AI18" s="23"/>
      <c r="AJ18" s="22"/>
      <c r="AK18" s="10"/>
      <c r="AM18" s="22"/>
      <c r="AN18" s="23"/>
      <c r="AO18" s="22"/>
      <c r="AP18" s="10"/>
      <c r="AR18" s="22"/>
      <c r="AS18" s="23"/>
      <c r="AT18" s="22"/>
      <c r="AU18" s="10"/>
    </row>
    <row r="19" spans="1:47" s="20" customFormat="1" ht="15.95" customHeight="1" x14ac:dyDescent="0.25">
      <c r="B19" s="50"/>
      <c r="C19" s="28"/>
      <c r="D19" s="29"/>
      <c r="E19" s="30"/>
      <c r="F19" s="29" t="s">
        <v>27</v>
      </c>
      <c r="G19" s="52">
        <f>G35</f>
        <v>0</v>
      </c>
      <c r="H19" s="25">
        <f>G19/G18</f>
        <v>0</v>
      </c>
      <c r="I19" s="24" t="s">
        <v>18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X19" s="22"/>
      <c r="Y19" s="23"/>
      <c r="Z19" s="22"/>
      <c r="AA19" s="10"/>
      <c r="AC19" s="22"/>
      <c r="AD19" s="23"/>
      <c r="AE19" s="22"/>
      <c r="AF19" s="10"/>
      <c r="AH19" s="22"/>
      <c r="AI19" s="23"/>
      <c r="AJ19" s="22"/>
      <c r="AK19" s="10"/>
      <c r="AM19" s="22"/>
      <c r="AN19" s="23"/>
      <c r="AO19" s="22"/>
      <c r="AP19" s="10"/>
      <c r="AR19" s="22"/>
      <c r="AS19" s="23"/>
      <c r="AT19" s="22"/>
      <c r="AU19" s="10"/>
    </row>
    <row r="20" spans="1:47" s="20" customFormat="1" ht="15.95" customHeight="1" x14ac:dyDescent="0.25">
      <c r="B20" s="53"/>
      <c r="C20" s="32"/>
      <c r="D20" s="31"/>
      <c r="E20" s="30"/>
      <c r="F20" s="29" t="s">
        <v>28</v>
      </c>
      <c r="G20" s="52">
        <f>H35</f>
        <v>4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X20" s="22"/>
      <c r="Y20" s="23"/>
      <c r="Z20" s="22"/>
      <c r="AA20" s="10"/>
      <c r="AC20" s="22"/>
      <c r="AD20" s="23"/>
      <c r="AE20" s="22"/>
      <c r="AF20" s="10"/>
      <c r="AH20" s="22"/>
      <c r="AI20" s="23"/>
      <c r="AJ20" s="22"/>
      <c r="AK20" s="10"/>
      <c r="AM20" s="22"/>
      <c r="AN20" s="23"/>
      <c r="AO20" s="22"/>
      <c r="AP20" s="10"/>
      <c r="AR20" s="22"/>
      <c r="AS20" s="23"/>
      <c r="AT20" s="22"/>
      <c r="AU20" s="10"/>
    </row>
    <row r="21" spans="1:47" s="20" customFormat="1" ht="15.95" customHeight="1" thickBot="1" x14ac:dyDescent="0.3">
      <c r="B21" s="54"/>
      <c r="C21" s="36"/>
      <c r="D21" s="37"/>
      <c r="E21" s="38"/>
      <c r="F21" s="37" t="s">
        <v>29</v>
      </c>
      <c r="G21" s="55">
        <f>I35</f>
        <v>1</v>
      </c>
      <c r="H21" s="25"/>
      <c r="I21" s="24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X21" s="22"/>
      <c r="Y21" s="23"/>
      <c r="Z21" s="22"/>
      <c r="AA21" s="10"/>
      <c r="AC21" s="22"/>
      <c r="AD21" s="23"/>
      <c r="AE21" s="22"/>
      <c r="AF21" s="10"/>
      <c r="AH21" s="22"/>
      <c r="AI21" s="23"/>
      <c r="AJ21" s="22"/>
      <c r="AK21" s="10"/>
      <c r="AM21" s="22"/>
      <c r="AN21" s="23"/>
      <c r="AO21" s="22"/>
      <c r="AP21" s="10"/>
      <c r="AR21" s="22"/>
      <c r="AS21" s="23"/>
      <c r="AT21" s="22"/>
      <c r="AU21" s="10"/>
    </row>
    <row r="22" spans="1:47" s="20" customFormat="1" ht="15.95" customHeight="1" thickBot="1" x14ac:dyDescent="0.3">
      <c r="A22" s="84"/>
      <c r="B22" s="81"/>
      <c r="C22" s="81"/>
      <c r="D22" s="81"/>
      <c r="E22" s="82"/>
      <c r="F22" s="81" t="s">
        <v>30</v>
      </c>
      <c r="G22" s="82">
        <f>G20-G21</f>
        <v>3</v>
      </c>
      <c r="H22" s="26">
        <f>G22/G18</f>
        <v>4.559270516717325E-3</v>
      </c>
      <c r="I22" s="27" t="s">
        <v>15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X22" s="22"/>
      <c r="Y22" s="90"/>
      <c r="Z22" s="22"/>
      <c r="AA22" s="10"/>
      <c r="AC22" s="22"/>
      <c r="AD22" s="23"/>
      <c r="AE22" s="22"/>
      <c r="AF22" s="10"/>
      <c r="AH22" s="22"/>
      <c r="AI22" s="23"/>
      <c r="AJ22" s="22"/>
      <c r="AK22" s="10"/>
      <c r="AM22" s="22"/>
      <c r="AN22" s="23"/>
      <c r="AO22" s="22"/>
      <c r="AP22" s="10"/>
      <c r="AR22" s="22"/>
      <c r="AS22" s="23"/>
      <c r="AT22" s="22"/>
      <c r="AU22" s="10"/>
    </row>
    <row r="23" spans="1:47" s="20" customFormat="1" ht="15.95" customHeight="1" thickBot="1" x14ac:dyDescent="0.3">
      <c r="B23" s="83"/>
      <c r="C23" s="81"/>
      <c r="D23" s="81"/>
      <c r="E23" s="82"/>
      <c r="F23" s="81" t="s">
        <v>71</v>
      </c>
      <c r="G23" s="82">
        <v>0</v>
      </c>
      <c r="H23" s="18"/>
      <c r="X23" s="22"/>
      <c r="Y23" s="23"/>
      <c r="Z23" s="22"/>
      <c r="AA23" s="10"/>
      <c r="AC23" s="22"/>
      <c r="AD23" s="23"/>
      <c r="AE23" s="22"/>
      <c r="AF23" s="10"/>
      <c r="AH23" s="22"/>
      <c r="AI23" s="23"/>
      <c r="AJ23" s="22"/>
      <c r="AK23" s="10"/>
      <c r="AM23" s="22"/>
      <c r="AN23" s="23"/>
      <c r="AO23" s="22"/>
      <c r="AP23" s="10"/>
      <c r="AR23" s="22"/>
      <c r="AS23" s="23"/>
      <c r="AT23" s="22"/>
      <c r="AU23" s="10"/>
    </row>
    <row r="24" spans="1:47" s="20" customFormat="1" ht="17.25" customHeight="1" x14ac:dyDescent="0.25">
      <c r="B24" s="77"/>
      <c r="C24" s="78"/>
      <c r="D24" s="78"/>
      <c r="E24" s="78"/>
      <c r="F24" s="79" t="s">
        <v>48</v>
      </c>
      <c r="G24" s="80">
        <f>SUM(G22:G23)</f>
        <v>3</v>
      </c>
      <c r="H24" s="25">
        <f>G24/G18</f>
        <v>4.559270516717325E-3</v>
      </c>
      <c r="I24" s="24" t="s">
        <v>22</v>
      </c>
      <c r="X24" s="22"/>
      <c r="Y24" s="23"/>
      <c r="Z24" s="22"/>
      <c r="AA24" s="10"/>
      <c r="AC24" s="22"/>
      <c r="AD24" s="23"/>
      <c r="AE24" s="22"/>
      <c r="AF24" s="10"/>
      <c r="AH24" s="22"/>
      <c r="AI24" s="23"/>
      <c r="AJ24" s="22"/>
      <c r="AK24" s="10"/>
      <c r="AM24" s="22"/>
      <c r="AN24" s="23"/>
      <c r="AO24" s="22"/>
      <c r="AP24" s="10"/>
      <c r="AR24" s="22"/>
      <c r="AS24" s="23"/>
      <c r="AT24" s="22"/>
      <c r="AU24" s="10"/>
    </row>
    <row r="25" spans="1:47" s="20" customFormat="1" ht="15.95" customHeight="1" thickBot="1" x14ac:dyDescent="0.3">
      <c r="B25" s="54"/>
      <c r="C25" s="36"/>
      <c r="D25" s="37"/>
      <c r="E25" s="38"/>
      <c r="F25" s="58" t="s">
        <v>31</v>
      </c>
      <c r="G25" s="59">
        <f>E35</f>
        <v>10</v>
      </c>
      <c r="H25" s="25">
        <f>G25/G18</f>
        <v>1.5197568389057751E-2</v>
      </c>
      <c r="I25" s="24" t="s">
        <v>16</v>
      </c>
      <c r="X25" s="22"/>
      <c r="Y25" s="23"/>
      <c r="Z25" s="22"/>
      <c r="AA25" s="10"/>
      <c r="AC25" s="22"/>
      <c r="AD25" s="23"/>
      <c r="AE25" s="22"/>
      <c r="AF25" s="10"/>
      <c r="AH25" s="22"/>
      <c r="AI25" s="23"/>
      <c r="AJ25" s="22"/>
      <c r="AK25" s="10"/>
      <c r="AM25" s="22"/>
      <c r="AN25" s="23"/>
      <c r="AO25" s="22"/>
      <c r="AP25" s="10"/>
      <c r="AR25" s="22"/>
      <c r="AS25" s="23"/>
      <c r="AT25" s="22"/>
      <c r="AU25" s="10"/>
    </row>
    <row r="26" spans="1:47" ht="15" customHeight="1" x14ac:dyDescent="0.2"/>
    <row r="27" spans="1:47" ht="15" customHeight="1" thickBot="1" x14ac:dyDescent="0.25"/>
    <row r="28" spans="1:47" ht="45.75" customHeight="1" thickBot="1" x14ac:dyDescent="0.3">
      <c r="B28" s="41" t="s">
        <v>44</v>
      </c>
      <c r="C28" s="64">
        <f>C3</f>
        <v>44857</v>
      </c>
      <c r="D28" s="40" t="s">
        <v>33</v>
      </c>
      <c r="E28" s="44" t="s">
        <v>38</v>
      </c>
      <c r="F28" s="76"/>
      <c r="G28" s="44" t="s">
        <v>39</v>
      </c>
      <c r="H28" s="44" t="s">
        <v>50</v>
      </c>
      <c r="I28" s="44" t="s">
        <v>51</v>
      </c>
      <c r="J28" s="44" t="s">
        <v>40</v>
      </c>
      <c r="K28" s="44" t="s">
        <v>83</v>
      </c>
      <c r="L28" s="66" t="s">
        <v>36</v>
      </c>
      <c r="M28" s="67"/>
      <c r="N28" s="172"/>
    </row>
    <row r="29" spans="1:47" ht="15.95" customHeight="1" x14ac:dyDescent="0.25">
      <c r="B29" s="42" t="s">
        <v>57</v>
      </c>
      <c r="C29" s="43" t="s">
        <v>52</v>
      </c>
      <c r="E29" s="173">
        <v>0</v>
      </c>
      <c r="F29" s="193"/>
      <c r="G29" s="192">
        <v>0</v>
      </c>
      <c r="H29" s="91">
        <v>1</v>
      </c>
      <c r="I29" s="69">
        <v>0</v>
      </c>
      <c r="J29" s="91">
        <v>1</v>
      </c>
      <c r="K29" s="174">
        <v>0</v>
      </c>
      <c r="L29" s="186"/>
    </row>
    <row r="30" spans="1:47" ht="15.95" customHeight="1" x14ac:dyDescent="0.25">
      <c r="B30" s="42" t="s">
        <v>57</v>
      </c>
      <c r="C30" s="43" t="s">
        <v>53</v>
      </c>
      <c r="E30" s="191">
        <v>4</v>
      </c>
      <c r="F30" s="182"/>
      <c r="G30" s="65">
        <v>0</v>
      </c>
      <c r="H30" s="91">
        <v>1</v>
      </c>
      <c r="I30" s="69">
        <v>0</v>
      </c>
      <c r="J30" s="91">
        <v>1</v>
      </c>
      <c r="K30" s="174">
        <v>0</v>
      </c>
      <c r="L30" s="166"/>
    </row>
    <row r="31" spans="1:47" s="102" customFormat="1" ht="15.95" customHeight="1" x14ac:dyDescent="0.25">
      <c r="B31" s="42" t="s">
        <v>57</v>
      </c>
      <c r="C31" s="196" t="s">
        <v>54</v>
      </c>
      <c r="D31" s="197"/>
      <c r="E31" s="173">
        <v>0</v>
      </c>
      <c r="F31" s="165"/>
      <c r="G31" s="65">
        <v>0</v>
      </c>
      <c r="H31" s="69">
        <v>0</v>
      </c>
      <c r="I31" s="69">
        <v>0</v>
      </c>
      <c r="J31" s="69">
        <v>0</v>
      </c>
      <c r="K31" s="174">
        <v>0</v>
      </c>
      <c r="L31" s="166"/>
    </row>
    <row r="32" spans="1:47" ht="15.95" customHeight="1" x14ac:dyDescent="0.25">
      <c r="B32" s="42" t="s">
        <v>58</v>
      </c>
      <c r="C32" s="43" t="s">
        <v>55</v>
      </c>
      <c r="E32" s="191">
        <v>6</v>
      </c>
      <c r="F32" s="165"/>
      <c r="G32" s="65">
        <v>0</v>
      </c>
      <c r="H32" s="91">
        <v>1</v>
      </c>
      <c r="I32" s="91">
        <v>1</v>
      </c>
      <c r="J32" s="69">
        <v>0</v>
      </c>
      <c r="K32" s="174">
        <v>0</v>
      </c>
      <c r="L32" s="164" t="s">
        <v>89</v>
      </c>
    </row>
    <row r="33" spans="2:12" ht="15.95" customHeight="1" x14ac:dyDescent="0.25">
      <c r="B33" s="42" t="s">
        <v>58</v>
      </c>
      <c r="C33" s="43" t="s">
        <v>56</v>
      </c>
      <c r="E33" s="173">
        <v>0</v>
      </c>
      <c r="F33" s="182"/>
      <c r="G33" s="65">
        <v>0</v>
      </c>
      <c r="H33" s="91">
        <v>1</v>
      </c>
      <c r="I33" s="69">
        <v>0</v>
      </c>
      <c r="J33" s="91">
        <v>1</v>
      </c>
      <c r="K33" s="174">
        <v>0</v>
      </c>
      <c r="L33" s="164"/>
    </row>
    <row r="34" spans="2:12" ht="15.95" customHeight="1" thickBot="1" x14ac:dyDescent="0.3">
      <c r="B34" s="42" t="s">
        <v>58</v>
      </c>
      <c r="C34" s="43" t="s">
        <v>86</v>
      </c>
      <c r="E34" s="173">
        <v>0</v>
      </c>
      <c r="F34" s="194"/>
      <c r="G34" s="65">
        <v>0</v>
      </c>
      <c r="H34" s="69">
        <v>0</v>
      </c>
      <c r="I34" s="69">
        <v>0</v>
      </c>
      <c r="J34" s="69">
        <v>0</v>
      </c>
      <c r="K34" s="174">
        <v>0</v>
      </c>
      <c r="L34" s="164"/>
    </row>
    <row r="35" spans="2:12" ht="15.95" customHeight="1" thickBot="1" x14ac:dyDescent="0.3">
      <c r="B35" s="60" t="s">
        <v>37</v>
      </c>
      <c r="C35" s="61" t="s">
        <v>33</v>
      </c>
      <c r="D35" s="61" t="s">
        <v>33</v>
      </c>
      <c r="E35" s="63">
        <f>SUM(E29:E34)</f>
        <v>10</v>
      </c>
      <c r="F35" s="183"/>
      <c r="G35" s="62">
        <f>SUM(G29:G34)</f>
        <v>0</v>
      </c>
      <c r="H35" s="62">
        <f>SUM(H29:H34)</f>
        <v>4</v>
      </c>
      <c r="I35" s="62">
        <f>SUM(I29:I34)</f>
        <v>1</v>
      </c>
      <c r="J35" s="62">
        <f>SUM(J29:J34)</f>
        <v>3</v>
      </c>
      <c r="K35" s="185">
        <f>SUM(K29:K34)</f>
        <v>0</v>
      </c>
      <c r="L35" s="190" t="s">
        <v>33</v>
      </c>
    </row>
    <row r="36" spans="2:12" x14ac:dyDescent="0.2">
      <c r="E36" s="45" t="s">
        <v>34</v>
      </c>
      <c r="G36" s="45" t="s">
        <v>47</v>
      </c>
      <c r="H36" s="45" t="s">
        <v>0</v>
      </c>
      <c r="I36" s="45" t="s">
        <v>1</v>
      </c>
      <c r="J36" s="45" t="s">
        <v>35</v>
      </c>
      <c r="K36" s="45" t="s">
        <v>41</v>
      </c>
    </row>
    <row r="37" spans="2:12" ht="15" x14ac:dyDescent="0.25">
      <c r="K37" s="10"/>
    </row>
  </sheetData>
  <mergeCells count="1">
    <mergeCell ref="C31:D31"/>
  </mergeCells>
  <phoneticPr fontId="3" type="noConversion"/>
  <pageMargins left="0.7" right="0.7" top="0.75" bottom="0.75" header="0.3" footer="0.3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93"/>
  <sheetViews>
    <sheetView showGridLines="0" zoomScale="94" zoomScaleNormal="94" workbookViewId="0">
      <pane ySplit="18" topLeftCell="A82" activePane="bottomLeft" state="frozen"/>
      <selection pane="bottomLeft" activeCell="O11" sqref="O11"/>
    </sheetView>
  </sheetViews>
  <sheetFormatPr defaultColWidth="11.28515625" defaultRowHeight="12.75" x14ac:dyDescent="0.2"/>
  <cols>
    <col min="1" max="1" width="6.85546875" style="6" customWidth="1"/>
    <col min="2" max="2" width="25" style="4" customWidth="1"/>
    <col min="3" max="27" width="9.28515625" style="3" customWidth="1"/>
    <col min="28" max="28" width="10" style="3" customWidth="1"/>
    <col min="29" max="30" width="9.28515625" style="3" customWidth="1"/>
    <col min="31" max="31" width="7.28515625" style="3" customWidth="1"/>
    <col min="32" max="32" width="9.28515625" style="3" customWidth="1"/>
    <col min="33" max="16384" width="11.28515625" style="3"/>
  </cols>
  <sheetData>
    <row r="1" spans="2:27" s="1" customFormat="1" ht="36" customHeight="1" x14ac:dyDescent="0.2">
      <c r="B1" s="68" t="s">
        <v>60</v>
      </c>
    </row>
    <row r="2" spans="2:27" s="1" customFormat="1" ht="18.75" customHeight="1" x14ac:dyDescent="0.25">
      <c r="B2" s="12" t="s">
        <v>45</v>
      </c>
    </row>
    <row r="3" spans="2:27" s="1" customFormat="1" ht="18" customHeight="1" x14ac:dyDescent="0.2">
      <c r="B3" s="14" t="s">
        <v>23</v>
      </c>
      <c r="C3" s="202">
        <v>44857</v>
      </c>
      <c r="D3" s="202"/>
      <c r="G3" s="11" t="s">
        <v>13</v>
      </c>
      <c r="W3" s="8"/>
    </row>
    <row r="4" spans="2:27" s="1" customFormat="1" ht="11.25" customHeight="1" thickBot="1" x14ac:dyDescent="0.35">
      <c r="B4" s="112"/>
      <c r="C4" s="8"/>
      <c r="W4" s="8"/>
    </row>
    <row r="5" spans="2:27" s="20" customFormat="1" ht="36" customHeight="1" x14ac:dyDescent="0.25">
      <c r="B5" s="46" t="s">
        <v>45</v>
      </c>
      <c r="C5" s="48"/>
      <c r="D5" s="48"/>
      <c r="E5" s="48"/>
      <c r="F5" s="48"/>
      <c r="G5" s="138"/>
      <c r="H5" s="33" t="s">
        <v>20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10"/>
      <c r="X5" s="10"/>
      <c r="Y5" s="10"/>
      <c r="Z5" s="10"/>
      <c r="AA5" s="10"/>
    </row>
    <row r="6" spans="2:27" s="20" customFormat="1" ht="15.95" customHeight="1" x14ac:dyDescent="0.25">
      <c r="B6" s="139"/>
      <c r="C6" s="126"/>
      <c r="D6" s="127"/>
      <c r="E6" s="128"/>
      <c r="F6" s="128" t="s">
        <v>5</v>
      </c>
      <c r="G6" s="140">
        <f>SUM(G91,L91,Q91,V91,AA91,AF91)</f>
        <v>658</v>
      </c>
      <c r="H6" s="113"/>
      <c r="I6" s="24"/>
      <c r="J6" s="21"/>
      <c r="K6" s="21"/>
      <c r="L6" s="21"/>
      <c r="M6" s="21"/>
      <c r="N6" s="21"/>
      <c r="O6" s="21"/>
      <c r="P6" s="21"/>
      <c r="Q6" s="21" t="s">
        <v>7</v>
      </c>
      <c r="R6" s="21"/>
      <c r="S6" s="21"/>
      <c r="T6" s="21"/>
      <c r="U6" s="21"/>
      <c r="V6" s="21"/>
      <c r="X6" s="22"/>
      <c r="Y6" s="23"/>
      <c r="Z6" s="22"/>
      <c r="AA6" s="10"/>
    </row>
    <row r="7" spans="2:27" s="20" customFormat="1" ht="15.95" customHeight="1" x14ac:dyDescent="0.25">
      <c r="B7" s="139"/>
      <c r="C7" s="126"/>
      <c r="D7" s="127"/>
      <c r="E7" s="129"/>
      <c r="F7" s="127" t="s">
        <v>17</v>
      </c>
      <c r="G7" s="141">
        <f>SUM(C90,H90,M90,R90,W90,AB90)</f>
        <v>394</v>
      </c>
      <c r="H7" s="113">
        <f>G7/G6</f>
        <v>0.59878419452887544</v>
      </c>
      <c r="I7" s="24" t="s">
        <v>18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X7" s="22"/>
      <c r="Y7" s="23"/>
      <c r="Z7" s="22"/>
      <c r="AA7" s="10"/>
    </row>
    <row r="8" spans="2:27" s="20" customFormat="1" ht="15.95" customHeight="1" x14ac:dyDescent="0.25">
      <c r="B8" s="139"/>
      <c r="C8" s="130"/>
      <c r="D8" s="123"/>
      <c r="E8" s="129"/>
      <c r="F8" s="127" t="s">
        <v>24</v>
      </c>
      <c r="G8" s="141">
        <f>SUM(D90,I90,N90,S90,X90,AC90)</f>
        <v>440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X8" s="22"/>
      <c r="Y8" s="23"/>
      <c r="Z8" s="22"/>
      <c r="AA8" s="10"/>
    </row>
    <row r="9" spans="2:27" s="20" customFormat="1" ht="15.95" customHeight="1" thickBot="1" x14ac:dyDescent="0.3">
      <c r="B9" s="142"/>
      <c r="C9" s="131"/>
      <c r="D9" s="132"/>
      <c r="E9" s="133"/>
      <c r="F9" s="132" t="s">
        <v>21</v>
      </c>
      <c r="G9" s="143">
        <f>SUM(E90,J90,O90,T90,Y90,AD90)</f>
        <v>67</v>
      </c>
      <c r="H9" s="113"/>
      <c r="I9" s="24"/>
      <c r="J9" s="21"/>
      <c r="K9" s="21"/>
      <c r="L9" s="21"/>
      <c r="M9" s="21"/>
      <c r="N9" s="21"/>
      <c r="O9" s="21"/>
      <c r="P9" s="21"/>
      <c r="Q9" s="21" t="s">
        <v>7</v>
      </c>
      <c r="R9" s="21"/>
      <c r="S9" s="21"/>
      <c r="T9" s="21"/>
      <c r="U9" s="21"/>
      <c r="V9" s="21"/>
      <c r="X9" s="22"/>
      <c r="Y9" s="23"/>
      <c r="Z9" s="22"/>
      <c r="AA9" s="10"/>
    </row>
    <row r="10" spans="2:27" s="20" customFormat="1" ht="15.95" customHeight="1" thickBot="1" x14ac:dyDescent="0.3">
      <c r="B10" s="134"/>
      <c r="C10" s="135"/>
      <c r="D10" s="136"/>
      <c r="E10" s="136"/>
      <c r="F10" s="136" t="s">
        <v>25</v>
      </c>
      <c r="G10" s="137">
        <f>SUM(F90,K90,P90,U90,Z90)</f>
        <v>368</v>
      </c>
      <c r="H10" s="114">
        <f>G10/G6</f>
        <v>0.55927051671732519</v>
      </c>
      <c r="I10" s="27" t="s">
        <v>15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X10" s="22"/>
      <c r="Y10" s="23"/>
      <c r="Z10" s="22"/>
      <c r="AA10" s="10"/>
    </row>
    <row r="11" spans="2:27" s="20" customFormat="1" ht="15.95" customHeight="1" thickBot="1" x14ac:dyDescent="0.3">
      <c r="B11" s="153"/>
      <c r="C11" s="135"/>
      <c r="D11" s="135"/>
      <c r="E11" s="135"/>
      <c r="F11" s="136" t="s">
        <v>71</v>
      </c>
      <c r="G11" s="137">
        <v>0</v>
      </c>
      <c r="H11" s="18"/>
      <c r="X11" s="22"/>
      <c r="Y11" s="23"/>
      <c r="Z11" s="22"/>
      <c r="AA11" s="10"/>
    </row>
    <row r="12" spans="2:27" s="20" customFormat="1" ht="15.95" customHeight="1" x14ac:dyDescent="0.25">
      <c r="B12" s="144"/>
      <c r="C12" s="124"/>
      <c r="D12" s="124"/>
      <c r="E12" s="124"/>
      <c r="F12" s="125" t="s">
        <v>49</v>
      </c>
      <c r="G12" s="145">
        <f>SUM(G10:G11)</f>
        <v>368</v>
      </c>
      <c r="H12" s="113">
        <f>G12/G6</f>
        <v>0.55927051671732519</v>
      </c>
      <c r="I12" s="24" t="s">
        <v>22</v>
      </c>
      <c r="X12" s="22"/>
      <c r="Y12" s="23"/>
      <c r="Z12" s="22"/>
      <c r="AA12" s="10"/>
    </row>
    <row r="13" spans="2:27" s="20" customFormat="1" ht="15.95" customHeight="1" x14ac:dyDescent="0.25">
      <c r="B13" s="146"/>
      <c r="C13" s="126"/>
      <c r="D13" s="126"/>
      <c r="E13" s="126"/>
      <c r="F13" s="127" t="s">
        <v>84</v>
      </c>
      <c r="G13" s="141">
        <f>G7-G12</f>
        <v>26</v>
      </c>
      <c r="H13" s="113"/>
      <c r="I13" s="24"/>
      <c r="X13" s="22"/>
      <c r="Y13" s="23"/>
      <c r="Z13" s="22"/>
      <c r="AA13" s="10"/>
    </row>
    <row r="14" spans="2:27" s="20" customFormat="1" ht="15.95" customHeight="1" thickBot="1" x14ac:dyDescent="0.3">
      <c r="B14" s="147"/>
      <c r="C14" s="148"/>
      <c r="D14" s="149"/>
      <c r="E14" s="150"/>
      <c r="F14" s="151" t="s">
        <v>19</v>
      </c>
      <c r="G14" s="152">
        <f>SUM(G90,L90,Q90,V90,AA90,AF90)</f>
        <v>194</v>
      </c>
      <c r="H14" s="113">
        <f>G14/G6</f>
        <v>0.29483282674772038</v>
      </c>
      <c r="I14" s="24" t="s">
        <v>16</v>
      </c>
      <c r="X14" s="22"/>
      <c r="Y14" s="23"/>
      <c r="Z14" s="22"/>
      <c r="AA14" s="10"/>
    </row>
    <row r="15" spans="2:27" s="1" customFormat="1" ht="11.25" customHeight="1" x14ac:dyDescent="0.2"/>
    <row r="16" spans="2:27" s="1" customFormat="1" ht="15" customHeight="1" thickBot="1" x14ac:dyDescent="0.25"/>
    <row r="17" spans="2:32" s="115" customFormat="1" ht="33.75" customHeight="1" x14ac:dyDescent="0.35">
      <c r="B17" s="119" t="s">
        <v>14</v>
      </c>
      <c r="C17" s="203" t="s">
        <v>76</v>
      </c>
      <c r="D17" s="198"/>
      <c r="E17" s="198"/>
      <c r="F17" s="198"/>
      <c r="G17" s="199"/>
      <c r="H17" s="203" t="s">
        <v>75</v>
      </c>
      <c r="I17" s="198"/>
      <c r="J17" s="198"/>
      <c r="K17" s="198"/>
      <c r="L17" s="199"/>
      <c r="M17" s="203" t="s">
        <v>74</v>
      </c>
      <c r="N17" s="198"/>
      <c r="O17" s="198"/>
      <c r="P17" s="198"/>
      <c r="Q17" s="199"/>
      <c r="R17" s="203" t="s">
        <v>72</v>
      </c>
      <c r="S17" s="198"/>
      <c r="T17" s="198"/>
      <c r="U17" s="198"/>
      <c r="V17" s="199"/>
      <c r="W17" s="198" t="s">
        <v>73</v>
      </c>
      <c r="X17" s="198"/>
      <c r="Y17" s="198"/>
      <c r="Z17" s="198"/>
      <c r="AA17" s="199"/>
      <c r="AB17" s="198" t="s">
        <v>87</v>
      </c>
      <c r="AC17" s="198"/>
      <c r="AD17" s="198"/>
      <c r="AE17" s="198"/>
      <c r="AF17" s="199"/>
    </row>
    <row r="18" spans="2:32" s="92" customFormat="1" ht="14.1" customHeight="1" x14ac:dyDescent="0.2">
      <c r="B18" s="116"/>
      <c r="C18" s="104" t="s">
        <v>4</v>
      </c>
      <c r="D18" s="95" t="s">
        <v>0</v>
      </c>
      <c r="E18" s="95" t="s">
        <v>1</v>
      </c>
      <c r="F18" s="95" t="s">
        <v>2</v>
      </c>
      <c r="G18" s="105" t="s">
        <v>16</v>
      </c>
      <c r="H18" s="122" t="s">
        <v>4</v>
      </c>
      <c r="I18" s="95" t="s">
        <v>0</v>
      </c>
      <c r="J18" s="95" t="s">
        <v>1</v>
      </c>
      <c r="K18" s="95" t="s">
        <v>2</v>
      </c>
      <c r="L18" s="105" t="s">
        <v>16</v>
      </c>
      <c r="M18" s="122" t="s">
        <v>4</v>
      </c>
      <c r="N18" s="95" t="s">
        <v>0</v>
      </c>
      <c r="O18" s="95" t="s">
        <v>1</v>
      </c>
      <c r="P18" s="95" t="s">
        <v>2</v>
      </c>
      <c r="Q18" s="105" t="s">
        <v>16</v>
      </c>
      <c r="R18" s="122" t="s">
        <v>4</v>
      </c>
      <c r="S18" s="95" t="s">
        <v>0</v>
      </c>
      <c r="T18" s="95" t="s">
        <v>1</v>
      </c>
      <c r="U18" s="95" t="s">
        <v>2</v>
      </c>
      <c r="V18" s="105" t="s">
        <v>16</v>
      </c>
      <c r="W18" s="95" t="s">
        <v>4</v>
      </c>
      <c r="X18" s="95" t="s">
        <v>0</v>
      </c>
      <c r="Y18" s="95" t="s">
        <v>1</v>
      </c>
      <c r="Z18" s="95" t="s">
        <v>2</v>
      </c>
      <c r="AA18" s="105" t="s">
        <v>16</v>
      </c>
      <c r="AB18" s="95" t="s">
        <v>4</v>
      </c>
      <c r="AC18" s="95" t="s">
        <v>0</v>
      </c>
      <c r="AD18" s="95" t="s">
        <v>1</v>
      </c>
      <c r="AE18" s="95" t="s">
        <v>2</v>
      </c>
      <c r="AF18" s="105" t="s">
        <v>16</v>
      </c>
    </row>
    <row r="19" spans="2:32" s="18" customFormat="1" ht="14.1" customHeight="1" x14ac:dyDescent="0.2">
      <c r="B19" s="120">
        <v>44402</v>
      </c>
      <c r="C19" s="17">
        <v>0</v>
      </c>
      <c r="D19" s="18">
        <v>0</v>
      </c>
      <c r="E19" s="18">
        <v>0</v>
      </c>
      <c r="F19" s="18">
        <v>0</v>
      </c>
      <c r="G19" s="19">
        <v>0</v>
      </c>
      <c r="H19" s="17">
        <v>0</v>
      </c>
      <c r="I19" s="18">
        <v>0</v>
      </c>
      <c r="J19" s="18">
        <v>0</v>
      </c>
      <c r="K19" s="18">
        <v>0</v>
      </c>
      <c r="L19" s="19">
        <v>0</v>
      </c>
      <c r="M19" s="17">
        <v>0</v>
      </c>
      <c r="N19" s="18">
        <v>0</v>
      </c>
      <c r="O19" s="18">
        <v>0</v>
      </c>
      <c r="P19" s="18">
        <v>0</v>
      </c>
      <c r="Q19" s="19">
        <v>0</v>
      </c>
      <c r="R19" s="17">
        <v>4</v>
      </c>
      <c r="S19" s="18">
        <v>0</v>
      </c>
      <c r="T19" s="18">
        <v>0</v>
      </c>
      <c r="U19" s="18">
        <v>0</v>
      </c>
      <c r="V19" s="19">
        <v>0</v>
      </c>
      <c r="W19" s="18">
        <v>0</v>
      </c>
      <c r="X19" s="18">
        <v>0</v>
      </c>
      <c r="Y19" s="18">
        <v>0</v>
      </c>
      <c r="Z19" s="18">
        <v>0</v>
      </c>
      <c r="AA19" s="19">
        <v>0</v>
      </c>
      <c r="AB19" s="18">
        <v>0</v>
      </c>
      <c r="AC19" s="18">
        <v>0</v>
      </c>
      <c r="AD19" s="18">
        <v>0</v>
      </c>
      <c r="AE19" s="18">
        <v>0</v>
      </c>
      <c r="AF19" s="19">
        <v>0</v>
      </c>
    </row>
    <row r="20" spans="2:32" s="18" customFormat="1" ht="14.1" customHeight="1" x14ac:dyDescent="0.2">
      <c r="B20" s="120">
        <v>44409</v>
      </c>
      <c r="C20" s="17">
        <v>0</v>
      </c>
      <c r="D20" s="18">
        <v>0</v>
      </c>
      <c r="E20" s="18">
        <v>0</v>
      </c>
      <c r="F20" s="18">
        <v>0</v>
      </c>
      <c r="G20" s="19">
        <v>0</v>
      </c>
      <c r="H20" s="17">
        <v>0</v>
      </c>
      <c r="I20" s="18">
        <v>0</v>
      </c>
      <c r="J20" s="18">
        <v>0</v>
      </c>
      <c r="K20" s="18">
        <v>0</v>
      </c>
      <c r="L20" s="19">
        <v>0</v>
      </c>
      <c r="M20" s="17">
        <v>0</v>
      </c>
      <c r="N20" s="18">
        <v>0</v>
      </c>
      <c r="O20" s="18">
        <v>0</v>
      </c>
      <c r="P20" s="18">
        <v>0</v>
      </c>
      <c r="Q20" s="19">
        <v>0</v>
      </c>
      <c r="R20" s="17">
        <v>0</v>
      </c>
      <c r="S20" s="18">
        <v>4</v>
      </c>
      <c r="T20" s="18">
        <v>0</v>
      </c>
      <c r="U20" s="18">
        <v>4</v>
      </c>
      <c r="V20" s="19">
        <v>0</v>
      </c>
      <c r="W20" s="18">
        <v>0</v>
      </c>
      <c r="X20" s="18">
        <v>0</v>
      </c>
      <c r="Y20" s="18">
        <v>0</v>
      </c>
      <c r="Z20" s="18">
        <v>0</v>
      </c>
      <c r="AA20" s="19">
        <v>0</v>
      </c>
      <c r="AB20" s="18">
        <v>0</v>
      </c>
      <c r="AC20" s="18">
        <v>0</v>
      </c>
      <c r="AD20" s="18">
        <v>0</v>
      </c>
      <c r="AE20" s="18">
        <v>0</v>
      </c>
      <c r="AF20" s="19">
        <v>0</v>
      </c>
    </row>
    <row r="21" spans="2:32" s="18" customFormat="1" ht="14.1" customHeight="1" x14ac:dyDescent="0.2">
      <c r="B21" s="120">
        <v>44416</v>
      </c>
      <c r="C21" s="17">
        <v>0</v>
      </c>
      <c r="D21" s="18">
        <v>0</v>
      </c>
      <c r="E21" s="18">
        <v>0</v>
      </c>
      <c r="F21" s="18">
        <v>0</v>
      </c>
      <c r="G21" s="19">
        <v>0</v>
      </c>
      <c r="H21" s="17">
        <v>0</v>
      </c>
      <c r="I21" s="18">
        <v>0</v>
      </c>
      <c r="J21" s="18">
        <v>0</v>
      </c>
      <c r="K21" s="18">
        <v>0</v>
      </c>
      <c r="L21" s="19">
        <v>0</v>
      </c>
      <c r="M21" s="17">
        <v>5</v>
      </c>
      <c r="N21" s="18">
        <v>4</v>
      </c>
      <c r="O21" s="18">
        <v>0</v>
      </c>
      <c r="P21" s="18">
        <v>4</v>
      </c>
      <c r="Q21" s="19">
        <v>0</v>
      </c>
      <c r="R21" s="17">
        <v>0</v>
      </c>
      <c r="S21" s="18">
        <v>0</v>
      </c>
      <c r="T21" s="18">
        <v>0</v>
      </c>
      <c r="U21" s="18">
        <v>0</v>
      </c>
      <c r="V21" s="19">
        <v>0</v>
      </c>
      <c r="W21" s="18">
        <v>0</v>
      </c>
      <c r="X21" s="18">
        <v>0</v>
      </c>
      <c r="Y21" s="18">
        <v>0</v>
      </c>
      <c r="Z21" s="18">
        <v>0</v>
      </c>
      <c r="AA21" s="19">
        <v>0</v>
      </c>
      <c r="AB21" s="18">
        <v>0</v>
      </c>
      <c r="AC21" s="18">
        <v>0</v>
      </c>
      <c r="AD21" s="18">
        <v>0</v>
      </c>
      <c r="AE21" s="18">
        <v>0</v>
      </c>
      <c r="AF21" s="19">
        <v>0</v>
      </c>
    </row>
    <row r="22" spans="2:32" s="18" customFormat="1" ht="14.1" customHeight="1" x14ac:dyDescent="0.2">
      <c r="B22" s="120">
        <v>44423</v>
      </c>
      <c r="C22" s="17">
        <v>0</v>
      </c>
      <c r="D22" s="18">
        <v>0</v>
      </c>
      <c r="E22" s="18">
        <v>0</v>
      </c>
      <c r="F22" s="18">
        <v>0</v>
      </c>
      <c r="G22" s="19">
        <v>0</v>
      </c>
      <c r="H22" s="17">
        <v>0</v>
      </c>
      <c r="I22" s="18">
        <v>0</v>
      </c>
      <c r="J22" s="18">
        <v>0</v>
      </c>
      <c r="K22" s="18">
        <v>0</v>
      </c>
      <c r="L22" s="19">
        <v>0</v>
      </c>
      <c r="M22" s="17">
        <v>0</v>
      </c>
      <c r="N22" s="18">
        <v>1</v>
      </c>
      <c r="O22" s="18">
        <v>0</v>
      </c>
      <c r="P22" s="18">
        <v>1</v>
      </c>
      <c r="Q22" s="19">
        <v>0</v>
      </c>
      <c r="R22" s="17">
        <v>4</v>
      </c>
      <c r="S22" s="18">
        <v>0</v>
      </c>
      <c r="T22" s="18">
        <v>0</v>
      </c>
      <c r="U22" s="18">
        <v>0</v>
      </c>
      <c r="V22" s="19">
        <v>0</v>
      </c>
      <c r="W22" s="18">
        <v>0</v>
      </c>
      <c r="X22" s="18">
        <v>0</v>
      </c>
      <c r="Y22" s="18">
        <v>0</v>
      </c>
      <c r="Z22" s="18">
        <v>0</v>
      </c>
      <c r="AA22" s="19">
        <v>0</v>
      </c>
      <c r="AB22" s="18">
        <v>0</v>
      </c>
      <c r="AC22" s="18">
        <v>0</v>
      </c>
      <c r="AD22" s="18">
        <v>0</v>
      </c>
      <c r="AE22" s="18">
        <v>0</v>
      </c>
      <c r="AF22" s="19">
        <v>0</v>
      </c>
    </row>
    <row r="23" spans="2:32" s="18" customFormat="1" ht="14.1" customHeight="1" x14ac:dyDescent="0.2">
      <c r="B23" s="120">
        <v>44430</v>
      </c>
      <c r="C23" s="17">
        <v>0</v>
      </c>
      <c r="D23" s="18">
        <v>0</v>
      </c>
      <c r="E23" s="18">
        <v>0</v>
      </c>
      <c r="F23" s="18">
        <v>0</v>
      </c>
      <c r="G23" s="19">
        <v>0</v>
      </c>
      <c r="H23" s="17">
        <v>0</v>
      </c>
      <c r="I23" s="18">
        <v>0</v>
      </c>
      <c r="J23" s="18">
        <v>0</v>
      </c>
      <c r="K23" s="18">
        <v>0</v>
      </c>
      <c r="L23" s="19">
        <v>0</v>
      </c>
      <c r="M23" s="17">
        <v>6</v>
      </c>
      <c r="N23" s="18">
        <v>6</v>
      </c>
      <c r="O23" s="18">
        <v>0</v>
      </c>
      <c r="P23" s="18">
        <v>6</v>
      </c>
      <c r="Q23" s="19">
        <v>0</v>
      </c>
      <c r="R23" s="17">
        <v>0</v>
      </c>
      <c r="S23" s="18">
        <v>4</v>
      </c>
      <c r="T23" s="18">
        <v>0</v>
      </c>
      <c r="U23" s="18">
        <v>4</v>
      </c>
      <c r="V23" s="19">
        <v>0</v>
      </c>
      <c r="W23" s="18">
        <v>0</v>
      </c>
      <c r="X23" s="18">
        <v>0</v>
      </c>
      <c r="Y23" s="18">
        <v>0</v>
      </c>
      <c r="Z23" s="18">
        <v>0</v>
      </c>
      <c r="AA23" s="19">
        <v>0</v>
      </c>
      <c r="AB23" s="18">
        <v>0</v>
      </c>
      <c r="AC23" s="18">
        <v>0</v>
      </c>
      <c r="AD23" s="18">
        <v>0</v>
      </c>
      <c r="AE23" s="18">
        <v>0</v>
      </c>
      <c r="AF23" s="19">
        <v>0</v>
      </c>
    </row>
    <row r="24" spans="2:32" s="18" customFormat="1" ht="14.1" customHeight="1" x14ac:dyDescent="0.2">
      <c r="B24" s="120">
        <v>44437</v>
      </c>
      <c r="C24" s="17">
        <v>0</v>
      </c>
      <c r="D24" s="18">
        <v>0</v>
      </c>
      <c r="E24" s="18">
        <v>0</v>
      </c>
      <c r="F24" s="18">
        <v>0</v>
      </c>
      <c r="G24" s="19">
        <v>0</v>
      </c>
      <c r="H24" s="17">
        <v>0</v>
      </c>
      <c r="I24" s="18">
        <v>0</v>
      </c>
      <c r="J24" s="18">
        <v>0</v>
      </c>
      <c r="K24" s="18">
        <v>0</v>
      </c>
      <c r="L24" s="19">
        <v>0</v>
      </c>
      <c r="M24" s="17">
        <v>7</v>
      </c>
      <c r="N24" s="18">
        <v>7</v>
      </c>
      <c r="O24" s="18">
        <v>0</v>
      </c>
      <c r="P24" s="18">
        <v>7</v>
      </c>
      <c r="Q24" s="19">
        <v>0</v>
      </c>
      <c r="R24" s="17">
        <v>0</v>
      </c>
      <c r="S24" s="18">
        <v>0</v>
      </c>
      <c r="T24" s="18">
        <v>0</v>
      </c>
      <c r="U24" s="18">
        <v>0</v>
      </c>
      <c r="V24" s="19">
        <v>0</v>
      </c>
      <c r="W24" s="18">
        <v>0</v>
      </c>
      <c r="X24" s="18">
        <v>0</v>
      </c>
      <c r="Y24" s="18">
        <v>0</v>
      </c>
      <c r="Z24" s="18">
        <v>0</v>
      </c>
      <c r="AA24" s="19">
        <v>0</v>
      </c>
      <c r="AB24" s="18">
        <v>0</v>
      </c>
      <c r="AC24" s="18">
        <v>0</v>
      </c>
      <c r="AD24" s="18">
        <v>0</v>
      </c>
      <c r="AE24" s="18">
        <v>0</v>
      </c>
      <c r="AF24" s="19">
        <v>0</v>
      </c>
    </row>
    <row r="25" spans="2:32" s="18" customFormat="1" ht="14.1" customHeight="1" x14ac:dyDescent="0.2">
      <c r="B25" s="120">
        <v>44444</v>
      </c>
      <c r="C25" s="17">
        <v>0</v>
      </c>
      <c r="D25" s="18">
        <v>0</v>
      </c>
      <c r="E25" s="18">
        <v>0</v>
      </c>
      <c r="F25" s="18">
        <v>0</v>
      </c>
      <c r="G25" s="19">
        <v>0</v>
      </c>
      <c r="H25" s="17">
        <v>0</v>
      </c>
      <c r="I25" s="18">
        <v>0</v>
      </c>
      <c r="J25" s="18">
        <v>0</v>
      </c>
      <c r="K25" s="18">
        <v>0</v>
      </c>
      <c r="L25" s="19">
        <v>0</v>
      </c>
      <c r="M25" s="17">
        <v>0</v>
      </c>
      <c r="N25" s="18">
        <v>0</v>
      </c>
      <c r="O25" s="18">
        <v>0</v>
      </c>
      <c r="P25" s="18">
        <v>0</v>
      </c>
      <c r="Q25" s="19">
        <v>0</v>
      </c>
      <c r="R25" s="17">
        <v>0</v>
      </c>
      <c r="S25" s="18">
        <v>0</v>
      </c>
      <c r="T25" s="18">
        <v>0</v>
      </c>
      <c r="U25" s="18">
        <v>0</v>
      </c>
      <c r="V25" s="19">
        <v>0</v>
      </c>
      <c r="W25" s="18">
        <v>0</v>
      </c>
      <c r="X25" s="18">
        <v>0</v>
      </c>
      <c r="Y25" s="18">
        <v>0</v>
      </c>
      <c r="Z25" s="18">
        <v>0</v>
      </c>
      <c r="AA25" s="19">
        <v>0</v>
      </c>
      <c r="AB25" s="18">
        <v>0</v>
      </c>
      <c r="AC25" s="18">
        <v>0</v>
      </c>
      <c r="AD25" s="18">
        <v>0</v>
      </c>
      <c r="AE25" s="18">
        <v>0</v>
      </c>
      <c r="AF25" s="19">
        <v>0</v>
      </c>
    </row>
    <row r="26" spans="2:32" s="18" customFormat="1" ht="14.1" customHeight="1" x14ac:dyDescent="0.2">
      <c r="B26" s="120">
        <v>44451</v>
      </c>
      <c r="C26" s="17">
        <v>0</v>
      </c>
      <c r="D26" s="18">
        <v>0</v>
      </c>
      <c r="E26" s="18">
        <v>0</v>
      </c>
      <c r="F26" s="18">
        <v>0</v>
      </c>
      <c r="G26" s="19">
        <v>0</v>
      </c>
      <c r="H26" s="17">
        <v>0</v>
      </c>
      <c r="I26" s="18">
        <v>0</v>
      </c>
      <c r="J26" s="18">
        <v>0</v>
      </c>
      <c r="K26" s="18">
        <v>0</v>
      </c>
      <c r="L26" s="19">
        <v>0</v>
      </c>
      <c r="M26" s="17">
        <v>3</v>
      </c>
      <c r="N26" s="18">
        <v>3</v>
      </c>
      <c r="O26" s="18">
        <v>0</v>
      </c>
      <c r="P26" s="18">
        <v>3</v>
      </c>
      <c r="Q26" s="19">
        <v>0</v>
      </c>
      <c r="R26" s="17">
        <v>5</v>
      </c>
      <c r="S26" s="18">
        <v>0</v>
      </c>
      <c r="T26" s="18">
        <v>0</v>
      </c>
      <c r="U26" s="18">
        <v>0</v>
      </c>
      <c r="V26" s="19">
        <v>0</v>
      </c>
      <c r="W26" s="18">
        <v>0</v>
      </c>
      <c r="X26" s="18">
        <v>0</v>
      </c>
      <c r="Y26" s="18">
        <v>0</v>
      </c>
      <c r="Z26" s="18">
        <v>0</v>
      </c>
      <c r="AA26" s="19">
        <v>0</v>
      </c>
      <c r="AB26" s="18">
        <v>0</v>
      </c>
      <c r="AC26" s="18">
        <v>0</v>
      </c>
      <c r="AD26" s="18">
        <v>0</v>
      </c>
      <c r="AE26" s="18">
        <v>0</v>
      </c>
      <c r="AF26" s="19">
        <v>0</v>
      </c>
    </row>
    <row r="27" spans="2:32" s="18" customFormat="1" ht="14.1" customHeight="1" x14ac:dyDescent="0.2">
      <c r="B27" s="120">
        <v>44458</v>
      </c>
      <c r="C27" s="17">
        <v>0</v>
      </c>
      <c r="D27" s="18">
        <v>0</v>
      </c>
      <c r="E27" s="18">
        <v>0</v>
      </c>
      <c r="F27" s="18">
        <v>0</v>
      </c>
      <c r="G27" s="19">
        <v>0</v>
      </c>
      <c r="H27" s="17">
        <v>0</v>
      </c>
      <c r="I27" s="18">
        <v>0</v>
      </c>
      <c r="J27" s="18">
        <v>0</v>
      </c>
      <c r="K27" s="18">
        <v>0</v>
      </c>
      <c r="L27" s="19">
        <v>0</v>
      </c>
      <c r="M27" s="17">
        <v>0</v>
      </c>
      <c r="N27" s="18">
        <v>0</v>
      </c>
      <c r="O27" s="18">
        <v>0</v>
      </c>
      <c r="P27" s="18">
        <v>0</v>
      </c>
      <c r="Q27" s="19">
        <v>0</v>
      </c>
      <c r="R27" s="17">
        <v>0</v>
      </c>
      <c r="S27" s="18">
        <v>5</v>
      </c>
      <c r="T27" s="18">
        <v>0</v>
      </c>
      <c r="U27" s="18">
        <v>5</v>
      </c>
      <c r="V27" s="19">
        <v>0</v>
      </c>
      <c r="W27" s="18">
        <v>0</v>
      </c>
      <c r="X27" s="18">
        <v>0</v>
      </c>
      <c r="Y27" s="18">
        <v>0</v>
      </c>
      <c r="Z27" s="18">
        <v>0</v>
      </c>
      <c r="AA27" s="19">
        <v>0</v>
      </c>
      <c r="AB27" s="18">
        <v>0</v>
      </c>
      <c r="AC27" s="18">
        <v>0</v>
      </c>
      <c r="AD27" s="18">
        <v>0</v>
      </c>
      <c r="AE27" s="18">
        <v>0</v>
      </c>
      <c r="AF27" s="19">
        <v>0</v>
      </c>
    </row>
    <row r="28" spans="2:32" s="18" customFormat="1" ht="14.1" customHeight="1" x14ac:dyDescent="0.2">
      <c r="B28" s="120">
        <v>44465</v>
      </c>
      <c r="C28" s="17">
        <v>6</v>
      </c>
      <c r="D28" s="18">
        <v>6</v>
      </c>
      <c r="E28" s="18">
        <v>0</v>
      </c>
      <c r="F28" s="18">
        <v>6</v>
      </c>
      <c r="G28" s="19">
        <v>0</v>
      </c>
      <c r="H28" s="17">
        <v>0</v>
      </c>
      <c r="I28" s="18">
        <v>0</v>
      </c>
      <c r="J28" s="18">
        <v>0</v>
      </c>
      <c r="K28" s="18">
        <v>0</v>
      </c>
      <c r="L28" s="19">
        <v>0</v>
      </c>
      <c r="M28" s="17">
        <v>0</v>
      </c>
      <c r="N28" s="18">
        <v>0</v>
      </c>
      <c r="O28" s="18">
        <v>0</v>
      </c>
      <c r="P28" s="18">
        <v>0</v>
      </c>
      <c r="Q28" s="19">
        <v>0</v>
      </c>
      <c r="R28" s="17">
        <v>0</v>
      </c>
      <c r="S28" s="18">
        <v>0</v>
      </c>
      <c r="T28" s="18">
        <v>0</v>
      </c>
      <c r="U28" s="18">
        <v>0</v>
      </c>
      <c r="V28" s="19">
        <v>0</v>
      </c>
      <c r="W28" s="18">
        <v>0</v>
      </c>
      <c r="X28" s="18">
        <v>0</v>
      </c>
      <c r="Y28" s="18">
        <v>0</v>
      </c>
      <c r="Z28" s="18">
        <v>0</v>
      </c>
      <c r="AA28" s="19">
        <v>0</v>
      </c>
      <c r="AB28" s="18">
        <v>0</v>
      </c>
      <c r="AC28" s="18">
        <v>0</v>
      </c>
      <c r="AD28" s="18">
        <v>0</v>
      </c>
      <c r="AE28" s="18">
        <v>0</v>
      </c>
      <c r="AF28" s="19">
        <v>0</v>
      </c>
    </row>
    <row r="29" spans="2:32" s="18" customFormat="1" ht="14.1" customHeight="1" x14ac:dyDescent="0.2">
      <c r="B29" s="120">
        <v>44472</v>
      </c>
      <c r="C29" s="17">
        <v>0</v>
      </c>
      <c r="D29" s="18">
        <v>0</v>
      </c>
      <c r="E29" s="18">
        <v>0</v>
      </c>
      <c r="F29" s="18">
        <v>0</v>
      </c>
      <c r="G29" s="19">
        <v>0</v>
      </c>
      <c r="H29" s="17">
        <v>0</v>
      </c>
      <c r="I29" s="18">
        <v>0</v>
      </c>
      <c r="J29" s="18">
        <v>0</v>
      </c>
      <c r="K29" s="18">
        <v>0</v>
      </c>
      <c r="L29" s="19">
        <v>0</v>
      </c>
      <c r="M29" s="17">
        <v>3</v>
      </c>
      <c r="N29" s="18">
        <v>2</v>
      </c>
      <c r="O29" s="18">
        <v>1</v>
      </c>
      <c r="P29" s="18">
        <v>1</v>
      </c>
      <c r="Q29" s="19">
        <v>0</v>
      </c>
      <c r="R29" s="17">
        <v>0</v>
      </c>
      <c r="S29" s="18">
        <v>0</v>
      </c>
      <c r="T29" s="18">
        <v>0</v>
      </c>
      <c r="U29" s="18">
        <v>0</v>
      </c>
      <c r="V29" s="19">
        <v>0</v>
      </c>
      <c r="W29" s="18">
        <v>0</v>
      </c>
      <c r="X29" s="18">
        <v>0</v>
      </c>
      <c r="Y29" s="18">
        <v>0</v>
      </c>
      <c r="Z29" s="18">
        <v>0</v>
      </c>
      <c r="AA29" s="19">
        <v>0</v>
      </c>
      <c r="AB29" s="18">
        <v>0</v>
      </c>
      <c r="AC29" s="18">
        <v>0</v>
      </c>
      <c r="AD29" s="18">
        <v>0</v>
      </c>
      <c r="AE29" s="18">
        <v>0</v>
      </c>
      <c r="AF29" s="19">
        <v>0</v>
      </c>
    </row>
    <row r="30" spans="2:32" s="18" customFormat="1" ht="14.1" customHeight="1" x14ac:dyDescent="0.2">
      <c r="B30" s="120">
        <v>44479</v>
      </c>
      <c r="C30" s="17">
        <v>3</v>
      </c>
      <c r="D30" s="18">
        <v>0</v>
      </c>
      <c r="E30" s="18">
        <v>0</v>
      </c>
      <c r="F30" s="18">
        <v>0</v>
      </c>
      <c r="G30" s="19">
        <v>0</v>
      </c>
      <c r="H30" s="17">
        <v>0</v>
      </c>
      <c r="I30" s="18">
        <v>0</v>
      </c>
      <c r="J30" s="18">
        <v>0</v>
      </c>
      <c r="K30" s="18">
        <v>0</v>
      </c>
      <c r="L30" s="19">
        <v>0</v>
      </c>
      <c r="M30" s="17">
        <v>0</v>
      </c>
      <c r="N30" s="18">
        <v>2</v>
      </c>
      <c r="O30" s="18">
        <v>1</v>
      </c>
      <c r="P30" s="18">
        <v>1</v>
      </c>
      <c r="Q30" s="19">
        <v>0</v>
      </c>
      <c r="R30" s="17">
        <v>4</v>
      </c>
      <c r="S30" s="18">
        <v>0</v>
      </c>
      <c r="T30" s="18">
        <v>0</v>
      </c>
      <c r="U30" s="18">
        <v>0</v>
      </c>
      <c r="V30" s="19">
        <v>0</v>
      </c>
      <c r="W30" s="18">
        <v>0</v>
      </c>
      <c r="X30" s="18">
        <v>0</v>
      </c>
      <c r="Y30" s="18">
        <v>0</v>
      </c>
      <c r="Z30" s="18">
        <v>0</v>
      </c>
      <c r="AA30" s="19">
        <v>0</v>
      </c>
      <c r="AB30" s="18">
        <v>0</v>
      </c>
      <c r="AC30" s="18">
        <v>0</v>
      </c>
      <c r="AD30" s="18">
        <v>0</v>
      </c>
      <c r="AE30" s="18">
        <v>0</v>
      </c>
      <c r="AF30" s="19">
        <v>0</v>
      </c>
    </row>
    <row r="31" spans="2:32" s="18" customFormat="1" ht="14.1" customHeight="1" x14ac:dyDescent="0.2">
      <c r="B31" s="120">
        <v>44486</v>
      </c>
      <c r="C31" s="17">
        <v>0</v>
      </c>
      <c r="D31" s="18">
        <v>3</v>
      </c>
      <c r="E31" s="18">
        <v>0</v>
      </c>
      <c r="F31" s="18">
        <v>3</v>
      </c>
      <c r="G31" s="19">
        <v>0</v>
      </c>
      <c r="H31" s="17">
        <v>0</v>
      </c>
      <c r="I31" s="18">
        <v>0</v>
      </c>
      <c r="J31" s="18">
        <v>0</v>
      </c>
      <c r="K31" s="18">
        <v>0</v>
      </c>
      <c r="L31" s="19">
        <v>0</v>
      </c>
      <c r="M31" s="17">
        <v>0</v>
      </c>
      <c r="N31" s="18">
        <v>1</v>
      </c>
      <c r="O31" s="18">
        <v>0</v>
      </c>
      <c r="P31" s="18">
        <v>1</v>
      </c>
      <c r="Q31" s="19">
        <v>0</v>
      </c>
      <c r="R31" s="17">
        <v>0</v>
      </c>
      <c r="S31" s="18">
        <v>4</v>
      </c>
      <c r="T31" s="18">
        <v>0</v>
      </c>
      <c r="U31" s="18">
        <v>4</v>
      </c>
      <c r="V31" s="19">
        <v>0</v>
      </c>
      <c r="W31" s="18">
        <v>0</v>
      </c>
      <c r="X31" s="18">
        <v>0</v>
      </c>
      <c r="Y31" s="18">
        <v>0</v>
      </c>
      <c r="Z31" s="18">
        <v>0</v>
      </c>
      <c r="AA31" s="19">
        <v>0</v>
      </c>
      <c r="AB31" s="18">
        <v>0</v>
      </c>
      <c r="AC31" s="18">
        <v>0</v>
      </c>
      <c r="AD31" s="18">
        <v>0</v>
      </c>
      <c r="AE31" s="18">
        <v>0</v>
      </c>
      <c r="AF31" s="19">
        <v>0</v>
      </c>
    </row>
    <row r="32" spans="2:32" s="18" customFormat="1" ht="14.1" customHeight="1" x14ac:dyDescent="0.2">
      <c r="B32" s="120">
        <v>44493</v>
      </c>
      <c r="C32" s="89">
        <v>0</v>
      </c>
      <c r="D32" s="117">
        <v>0</v>
      </c>
      <c r="E32" s="18">
        <v>0</v>
      </c>
      <c r="F32" s="117">
        <v>0</v>
      </c>
      <c r="G32" s="19">
        <v>0</v>
      </c>
      <c r="H32" s="17">
        <v>0</v>
      </c>
      <c r="I32" s="18">
        <v>0</v>
      </c>
      <c r="J32" s="18">
        <v>0</v>
      </c>
      <c r="K32" s="18">
        <v>0</v>
      </c>
      <c r="L32" s="19">
        <v>0</v>
      </c>
      <c r="M32" s="17">
        <v>3</v>
      </c>
      <c r="N32" s="18">
        <v>0</v>
      </c>
      <c r="O32" s="18">
        <v>0</v>
      </c>
      <c r="P32" s="18">
        <v>0</v>
      </c>
      <c r="Q32" s="19">
        <v>0</v>
      </c>
      <c r="R32" s="17">
        <v>4</v>
      </c>
      <c r="S32" s="18">
        <v>0</v>
      </c>
      <c r="T32" s="18">
        <v>0</v>
      </c>
      <c r="U32" s="18">
        <v>0</v>
      </c>
      <c r="V32" s="19">
        <v>0</v>
      </c>
      <c r="W32" s="18">
        <v>0</v>
      </c>
      <c r="X32" s="18">
        <v>0</v>
      </c>
      <c r="Y32" s="18">
        <v>0</v>
      </c>
      <c r="Z32" s="18">
        <v>0</v>
      </c>
      <c r="AA32" s="19">
        <v>0</v>
      </c>
      <c r="AB32" s="18">
        <v>0</v>
      </c>
      <c r="AC32" s="18">
        <v>0</v>
      </c>
      <c r="AD32" s="18">
        <v>0</v>
      </c>
      <c r="AE32" s="18">
        <v>0</v>
      </c>
      <c r="AF32" s="19">
        <v>0</v>
      </c>
    </row>
    <row r="33" spans="2:32" s="18" customFormat="1" ht="14.1" customHeight="1" x14ac:dyDescent="0.2">
      <c r="B33" s="120">
        <v>44500</v>
      </c>
      <c r="C33" s="17">
        <v>0</v>
      </c>
      <c r="D33" s="18">
        <v>0</v>
      </c>
      <c r="E33" s="18">
        <v>0</v>
      </c>
      <c r="F33" s="18">
        <v>0</v>
      </c>
      <c r="G33" s="19">
        <v>0</v>
      </c>
      <c r="H33" s="17">
        <v>0</v>
      </c>
      <c r="I33" s="18">
        <v>0</v>
      </c>
      <c r="J33" s="18">
        <v>0</v>
      </c>
      <c r="K33" s="18">
        <v>0</v>
      </c>
      <c r="L33" s="19">
        <v>0</v>
      </c>
      <c r="M33" s="17">
        <v>0</v>
      </c>
      <c r="N33" s="18">
        <v>5</v>
      </c>
      <c r="O33" s="18">
        <v>2</v>
      </c>
      <c r="P33" s="18">
        <v>3</v>
      </c>
      <c r="Q33" s="19">
        <v>0</v>
      </c>
      <c r="R33" s="17">
        <v>0</v>
      </c>
      <c r="S33" s="18">
        <v>3</v>
      </c>
      <c r="T33" s="18">
        <v>0</v>
      </c>
      <c r="U33" s="18">
        <v>3</v>
      </c>
      <c r="V33" s="19">
        <v>0</v>
      </c>
      <c r="W33" s="18">
        <v>0</v>
      </c>
      <c r="X33" s="18">
        <v>0</v>
      </c>
      <c r="Y33" s="18">
        <v>0</v>
      </c>
      <c r="Z33" s="18">
        <v>0</v>
      </c>
      <c r="AA33" s="19">
        <v>0</v>
      </c>
      <c r="AB33" s="18">
        <v>0</v>
      </c>
      <c r="AC33" s="18">
        <v>0</v>
      </c>
      <c r="AD33" s="18">
        <v>0</v>
      </c>
      <c r="AE33" s="18">
        <v>0</v>
      </c>
      <c r="AF33" s="19">
        <v>0</v>
      </c>
    </row>
    <row r="34" spans="2:32" s="18" customFormat="1" ht="12.75" customHeight="1" x14ac:dyDescent="0.2">
      <c r="B34" s="120">
        <v>44507</v>
      </c>
      <c r="C34" s="17">
        <v>4</v>
      </c>
      <c r="D34" s="18">
        <v>0</v>
      </c>
      <c r="E34" s="18">
        <v>0</v>
      </c>
      <c r="F34" s="18">
        <v>0</v>
      </c>
      <c r="G34" s="19">
        <v>0</v>
      </c>
      <c r="H34" s="17">
        <v>0</v>
      </c>
      <c r="I34" s="18">
        <v>0</v>
      </c>
      <c r="J34" s="18">
        <v>0</v>
      </c>
      <c r="K34" s="18">
        <v>0</v>
      </c>
      <c r="L34" s="19">
        <v>0</v>
      </c>
      <c r="M34" s="17">
        <v>0</v>
      </c>
      <c r="N34" s="18">
        <v>0</v>
      </c>
      <c r="O34" s="18">
        <v>0</v>
      </c>
      <c r="P34" s="18">
        <v>0</v>
      </c>
      <c r="Q34" s="19">
        <v>0</v>
      </c>
      <c r="R34" s="17">
        <v>0</v>
      </c>
      <c r="S34" s="18">
        <v>1</v>
      </c>
      <c r="T34" s="18">
        <v>0</v>
      </c>
      <c r="U34" s="18">
        <v>1</v>
      </c>
      <c r="V34" s="19">
        <v>0</v>
      </c>
      <c r="W34" s="18">
        <v>0</v>
      </c>
      <c r="X34" s="18">
        <v>0</v>
      </c>
      <c r="Y34" s="18">
        <v>0</v>
      </c>
      <c r="Z34" s="18">
        <v>0</v>
      </c>
      <c r="AA34" s="19">
        <v>0</v>
      </c>
      <c r="AB34" s="18">
        <v>0</v>
      </c>
      <c r="AC34" s="18">
        <v>0</v>
      </c>
      <c r="AD34" s="18">
        <v>0</v>
      </c>
      <c r="AE34" s="18">
        <v>0</v>
      </c>
      <c r="AF34" s="19">
        <v>0</v>
      </c>
    </row>
    <row r="35" spans="2:32" s="18" customFormat="1" ht="14.1" customHeight="1" x14ac:dyDescent="0.2">
      <c r="B35" s="120">
        <v>44514</v>
      </c>
      <c r="C35" s="17">
        <v>0</v>
      </c>
      <c r="D35" s="18">
        <v>4</v>
      </c>
      <c r="E35" s="18">
        <v>0</v>
      </c>
      <c r="F35" s="18">
        <v>4</v>
      </c>
      <c r="G35" s="19">
        <v>0</v>
      </c>
      <c r="H35" s="17">
        <v>6</v>
      </c>
      <c r="I35" s="18">
        <v>0</v>
      </c>
      <c r="J35" s="18">
        <v>0</v>
      </c>
      <c r="K35" s="18">
        <v>0</v>
      </c>
      <c r="L35" s="19">
        <v>0</v>
      </c>
      <c r="M35" s="17">
        <v>0</v>
      </c>
      <c r="N35" s="18">
        <v>0</v>
      </c>
      <c r="O35" s="18">
        <v>0</v>
      </c>
      <c r="P35" s="18">
        <v>0</v>
      </c>
      <c r="Q35" s="19">
        <v>0</v>
      </c>
      <c r="R35" s="17">
        <v>4</v>
      </c>
      <c r="S35" s="18">
        <v>3</v>
      </c>
      <c r="T35" s="18">
        <v>0</v>
      </c>
      <c r="U35" s="18">
        <v>3</v>
      </c>
      <c r="V35" s="19">
        <v>0</v>
      </c>
      <c r="W35" s="18">
        <v>0</v>
      </c>
      <c r="X35" s="18">
        <v>0</v>
      </c>
      <c r="Y35" s="18">
        <v>0</v>
      </c>
      <c r="Z35" s="18">
        <v>0</v>
      </c>
      <c r="AA35" s="19">
        <v>0</v>
      </c>
      <c r="AB35" s="18">
        <v>0</v>
      </c>
      <c r="AC35" s="18">
        <v>0</v>
      </c>
      <c r="AD35" s="18">
        <v>0</v>
      </c>
      <c r="AE35" s="18">
        <v>0</v>
      </c>
      <c r="AF35" s="19">
        <v>0</v>
      </c>
    </row>
    <row r="36" spans="2:32" s="18" customFormat="1" ht="14.1" customHeight="1" x14ac:dyDescent="0.2">
      <c r="B36" s="120">
        <v>44521</v>
      </c>
      <c r="C36" s="17">
        <v>6</v>
      </c>
      <c r="D36" s="18">
        <v>0</v>
      </c>
      <c r="E36" s="18">
        <v>2</v>
      </c>
      <c r="F36" s="18">
        <v>-2</v>
      </c>
      <c r="G36" s="19">
        <v>0</v>
      </c>
      <c r="H36" s="17">
        <v>0</v>
      </c>
      <c r="I36" s="18">
        <v>5</v>
      </c>
      <c r="J36" s="18">
        <v>0</v>
      </c>
      <c r="K36" s="18">
        <v>5</v>
      </c>
      <c r="L36" s="19">
        <v>0</v>
      </c>
      <c r="M36" s="17">
        <v>0</v>
      </c>
      <c r="N36" s="18">
        <v>0</v>
      </c>
      <c r="O36" s="18">
        <v>0</v>
      </c>
      <c r="P36" s="18">
        <v>0</v>
      </c>
      <c r="Q36" s="19">
        <v>0</v>
      </c>
      <c r="R36" s="17">
        <v>0</v>
      </c>
      <c r="S36" s="18">
        <v>1</v>
      </c>
      <c r="T36" s="18">
        <v>0</v>
      </c>
      <c r="U36" s="18">
        <v>1</v>
      </c>
      <c r="V36" s="19">
        <v>0</v>
      </c>
      <c r="W36" s="18">
        <v>0</v>
      </c>
      <c r="X36" s="18">
        <v>0</v>
      </c>
      <c r="Y36" s="18">
        <v>0</v>
      </c>
      <c r="Z36" s="18">
        <v>0</v>
      </c>
      <c r="AA36" s="19">
        <v>0</v>
      </c>
      <c r="AB36" s="18">
        <v>0</v>
      </c>
      <c r="AC36" s="18">
        <v>0</v>
      </c>
      <c r="AD36" s="18">
        <v>0</v>
      </c>
      <c r="AE36" s="18">
        <v>0</v>
      </c>
      <c r="AF36" s="19">
        <v>0</v>
      </c>
    </row>
    <row r="37" spans="2:32" s="18" customFormat="1" ht="14.1" customHeight="1" x14ac:dyDescent="0.2">
      <c r="B37" s="120">
        <v>44528</v>
      </c>
      <c r="C37" s="17">
        <v>0</v>
      </c>
      <c r="D37" s="18">
        <v>0</v>
      </c>
      <c r="E37" s="18">
        <v>0</v>
      </c>
      <c r="F37" s="18">
        <v>0</v>
      </c>
      <c r="G37" s="19">
        <v>0</v>
      </c>
      <c r="H37" s="17">
        <v>0</v>
      </c>
      <c r="I37" s="18">
        <v>0</v>
      </c>
      <c r="J37" s="18">
        <v>0</v>
      </c>
      <c r="K37" s="18">
        <v>0</v>
      </c>
      <c r="L37" s="19">
        <v>0</v>
      </c>
      <c r="M37" s="17">
        <v>0</v>
      </c>
      <c r="N37" s="18">
        <v>0</v>
      </c>
      <c r="O37" s="18">
        <v>0</v>
      </c>
      <c r="P37" s="18">
        <v>0</v>
      </c>
      <c r="Q37" s="19">
        <v>0</v>
      </c>
      <c r="R37" s="17">
        <v>2</v>
      </c>
      <c r="S37" s="18">
        <v>1</v>
      </c>
      <c r="T37" s="18">
        <v>0</v>
      </c>
      <c r="U37" s="18">
        <v>1</v>
      </c>
      <c r="V37" s="19">
        <v>0</v>
      </c>
      <c r="W37" s="18">
        <v>0</v>
      </c>
      <c r="X37" s="18">
        <v>0</v>
      </c>
      <c r="Y37" s="18">
        <v>0</v>
      </c>
      <c r="Z37" s="18">
        <v>0</v>
      </c>
      <c r="AA37" s="19">
        <v>0</v>
      </c>
      <c r="AB37" s="18">
        <v>0</v>
      </c>
      <c r="AC37" s="18">
        <v>0</v>
      </c>
      <c r="AD37" s="18">
        <v>0</v>
      </c>
      <c r="AE37" s="18">
        <v>0</v>
      </c>
      <c r="AF37" s="19">
        <v>0</v>
      </c>
    </row>
    <row r="38" spans="2:32" s="18" customFormat="1" ht="14.1" customHeight="1" x14ac:dyDescent="0.2">
      <c r="B38" s="120">
        <v>44535</v>
      </c>
      <c r="C38" s="17">
        <v>0</v>
      </c>
      <c r="D38" s="18">
        <v>5</v>
      </c>
      <c r="E38" s="18">
        <v>1</v>
      </c>
      <c r="F38" s="18">
        <v>4</v>
      </c>
      <c r="G38" s="19">
        <v>0</v>
      </c>
      <c r="H38" s="17">
        <v>0</v>
      </c>
      <c r="I38" s="18">
        <v>1</v>
      </c>
      <c r="J38" s="18">
        <v>0</v>
      </c>
      <c r="K38" s="18">
        <v>1</v>
      </c>
      <c r="L38" s="19">
        <v>0</v>
      </c>
      <c r="M38" s="17">
        <v>0</v>
      </c>
      <c r="N38" s="18">
        <v>0</v>
      </c>
      <c r="O38" s="18">
        <v>0</v>
      </c>
      <c r="P38" s="18">
        <v>0</v>
      </c>
      <c r="Q38" s="19">
        <v>0</v>
      </c>
      <c r="R38" s="17">
        <v>0</v>
      </c>
      <c r="S38" s="18">
        <v>1</v>
      </c>
      <c r="T38" s="18">
        <v>0</v>
      </c>
      <c r="U38" s="18">
        <v>1</v>
      </c>
      <c r="V38" s="19">
        <v>0</v>
      </c>
      <c r="W38" s="18">
        <v>0</v>
      </c>
      <c r="X38" s="18">
        <v>0</v>
      </c>
      <c r="Y38" s="18">
        <v>0</v>
      </c>
      <c r="Z38" s="18">
        <v>0</v>
      </c>
      <c r="AA38" s="19">
        <v>0</v>
      </c>
      <c r="AB38" s="18">
        <v>0</v>
      </c>
      <c r="AC38" s="18">
        <v>0</v>
      </c>
      <c r="AD38" s="18">
        <v>0</v>
      </c>
      <c r="AE38" s="18">
        <v>0</v>
      </c>
      <c r="AF38" s="19">
        <v>0</v>
      </c>
    </row>
    <row r="39" spans="2:32" s="18" customFormat="1" ht="14.1" customHeight="1" x14ac:dyDescent="0.2">
      <c r="B39" s="120">
        <v>44542</v>
      </c>
      <c r="C39" s="17">
        <v>0</v>
      </c>
      <c r="D39" s="18">
        <v>0</v>
      </c>
      <c r="E39" s="18">
        <v>1</v>
      </c>
      <c r="F39" s="18">
        <v>-1</v>
      </c>
      <c r="G39" s="19">
        <v>0</v>
      </c>
      <c r="H39" s="17">
        <v>4</v>
      </c>
      <c r="I39" s="18">
        <v>3</v>
      </c>
      <c r="J39" s="18">
        <v>0</v>
      </c>
      <c r="K39" s="18">
        <v>3</v>
      </c>
      <c r="L39" s="19">
        <v>0</v>
      </c>
      <c r="M39" s="17">
        <v>0</v>
      </c>
      <c r="N39" s="18">
        <v>0</v>
      </c>
      <c r="O39" s="18">
        <v>0</v>
      </c>
      <c r="P39" s="18">
        <v>0</v>
      </c>
      <c r="Q39" s="19">
        <v>0</v>
      </c>
      <c r="R39" s="17">
        <v>3</v>
      </c>
      <c r="S39" s="18">
        <v>3</v>
      </c>
      <c r="T39" s="18">
        <v>0</v>
      </c>
      <c r="U39" s="18">
        <v>3</v>
      </c>
      <c r="V39" s="19">
        <v>0</v>
      </c>
      <c r="W39" s="18">
        <v>0</v>
      </c>
      <c r="X39" s="18">
        <v>0</v>
      </c>
      <c r="Y39" s="18">
        <v>0</v>
      </c>
      <c r="Z39" s="18">
        <v>0</v>
      </c>
      <c r="AA39" s="19">
        <v>0</v>
      </c>
      <c r="AB39" s="18">
        <v>0</v>
      </c>
      <c r="AC39" s="18">
        <v>0</v>
      </c>
      <c r="AD39" s="18">
        <v>0</v>
      </c>
      <c r="AE39" s="18">
        <v>0</v>
      </c>
      <c r="AF39" s="19">
        <v>0</v>
      </c>
    </row>
    <row r="40" spans="2:32" s="18" customFormat="1" ht="14.1" customHeight="1" x14ac:dyDescent="0.2">
      <c r="B40" s="120">
        <v>44549</v>
      </c>
      <c r="C40" s="17">
        <v>2</v>
      </c>
      <c r="D40" s="18">
        <v>4</v>
      </c>
      <c r="E40" s="18">
        <v>0</v>
      </c>
      <c r="F40" s="18">
        <v>4</v>
      </c>
      <c r="G40" s="19">
        <v>0</v>
      </c>
      <c r="H40" s="17">
        <v>0</v>
      </c>
      <c r="I40" s="18">
        <v>1</v>
      </c>
      <c r="J40" s="18">
        <v>1</v>
      </c>
      <c r="K40" s="18">
        <v>0</v>
      </c>
      <c r="L40" s="19">
        <v>0</v>
      </c>
      <c r="M40" s="17">
        <v>5</v>
      </c>
      <c r="N40" s="18">
        <v>4</v>
      </c>
      <c r="O40" s="18">
        <v>0</v>
      </c>
      <c r="P40" s="18">
        <v>4</v>
      </c>
      <c r="Q40" s="19">
        <v>0</v>
      </c>
      <c r="R40" s="17">
        <v>0</v>
      </c>
      <c r="S40" s="18">
        <v>0</v>
      </c>
      <c r="T40" s="18">
        <v>0</v>
      </c>
      <c r="U40" s="18">
        <v>0</v>
      </c>
      <c r="V40" s="19">
        <v>0</v>
      </c>
      <c r="W40" s="18">
        <v>0</v>
      </c>
      <c r="X40" s="18">
        <v>0</v>
      </c>
      <c r="Y40" s="18">
        <v>0</v>
      </c>
      <c r="Z40" s="18">
        <v>0</v>
      </c>
      <c r="AA40" s="19">
        <v>0</v>
      </c>
      <c r="AB40" s="18">
        <v>0</v>
      </c>
      <c r="AC40" s="18">
        <v>0</v>
      </c>
      <c r="AD40" s="18">
        <v>0</v>
      </c>
      <c r="AE40" s="18">
        <v>0</v>
      </c>
      <c r="AF40" s="19">
        <v>0</v>
      </c>
    </row>
    <row r="41" spans="2:32" s="18" customFormat="1" ht="14.1" customHeight="1" x14ac:dyDescent="0.2">
      <c r="B41" s="120">
        <v>44556</v>
      </c>
      <c r="C41" s="17">
        <v>0</v>
      </c>
      <c r="D41" s="18">
        <v>0</v>
      </c>
      <c r="E41" s="18">
        <v>0</v>
      </c>
      <c r="F41" s="18">
        <v>0</v>
      </c>
      <c r="G41" s="19">
        <v>0</v>
      </c>
      <c r="H41" s="17">
        <v>0</v>
      </c>
      <c r="I41" s="18">
        <v>1</v>
      </c>
      <c r="J41" s="18">
        <v>0</v>
      </c>
      <c r="K41" s="18">
        <v>1</v>
      </c>
      <c r="L41" s="19">
        <v>0</v>
      </c>
      <c r="M41" s="17">
        <v>0</v>
      </c>
      <c r="N41" s="18">
        <v>1</v>
      </c>
      <c r="O41" s="18">
        <v>0</v>
      </c>
      <c r="P41" s="18">
        <v>1</v>
      </c>
      <c r="Q41" s="19">
        <v>0</v>
      </c>
      <c r="R41" s="17">
        <v>6</v>
      </c>
      <c r="S41" s="18">
        <v>6</v>
      </c>
      <c r="T41" s="18">
        <v>0</v>
      </c>
      <c r="U41" s="18">
        <v>6</v>
      </c>
      <c r="V41" s="19">
        <v>0</v>
      </c>
      <c r="W41" s="18">
        <v>0</v>
      </c>
      <c r="X41" s="18">
        <v>0</v>
      </c>
      <c r="Y41" s="18">
        <v>0</v>
      </c>
      <c r="Z41" s="18">
        <v>0</v>
      </c>
      <c r="AA41" s="19">
        <v>0</v>
      </c>
      <c r="AB41" s="18">
        <v>0</v>
      </c>
      <c r="AC41" s="18">
        <v>0</v>
      </c>
      <c r="AD41" s="18">
        <v>0</v>
      </c>
      <c r="AE41" s="18">
        <v>0</v>
      </c>
      <c r="AF41" s="19">
        <v>0</v>
      </c>
    </row>
    <row r="42" spans="2:32" s="18" customFormat="1" ht="17.25" customHeight="1" x14ac:dyDescent="0.2">
      <c r="B42" s="120">
        <v>44563</v>
      </c>
      <c r="C42" s="17">
        <v>0</v>
      </c>
      <c r="D42" s="18">
        <v>0</v>
      </c>
      <c r="E42" s="18">
        <v>0</v>
      </c>
      <c r="F42" s="18">
        <v>0</v>
      </c>
      <c r="G42" s="19">
        <v>0</v>
      </c>
      <c r="H42" s="17">
        <v>0</v>
      </c>
      <c r="I42" s="18">
        <v>0</v>
      </c>
      <c r="J42" s="18">
        <v>0</v>
      </c>
      <c r="K42" s="18">
        <v>0</v>
      </c>
      <c r="L42" s="19">
        <v>0</v>
      </c>
      <c r="M42" s="17">
        <v>0</v>
      </c>
      <c r="N42" s="18">
        <v>0</v>
      </c>
      <c r="O42" s="18">
        <v>0</v>
      </c>
      <c r="P42" s="18">
        <v>0</v>
      </c>
      <c r="Q42" s="19">
        <v>0</v>
      </c>
      <c r="R42" s="17">
        <v>0</v>
      </c>
      <c r="S42" s="18">
        <v>0</v>
      </c>
      <c r="T42" s="18">
        <v>0</v>
      </c>
      <c r="U42" s="18">
        <v>0</v>
      </c>
      <c r="V42" s="19">
        <v>0</v>
      </c>
      <c r="W42" s="18">
        <v>0</v>
      </c>
      <c r="X42" s="18">
        <v>0</v>
      </c>
      <c r="Y42" s="18">
        <v>0</v>
      </c>
      <c r="Z42" s="18">
        <v>0</v>
      </c>
      <c r="AA42" s="19">
        <v>0</v>
      </c>
      <c r="AB42" s="18">
        <v>0</v>
      </c>
      <c r="AC42" s="18">
        <v>0</v>
      </c>
      <c r="AD42" s="18">
        <v>0</v>
      </c>
      <c r="AE42" s="18">
        <v>0</v>
      </c>
      <c r="AF42" s="19">
        <v>0</v>
      </c>
    </row>
    <row r="43" spans="2:32" s="18" customFormat="1" ht="17.25" customHeight="1" x14ac:dyDescent="0.2">
      <c r="B43" s="120">
        <v>44570</v>
      </c>
      <c r="C43" s="17">
        <v>4</v>
      </c>
      <c r="D43" s="18">
        <v>3</v>
      </c>
      <c r="E43" s="18">
        <v>0</v>
      </c>
      <c r="F43" s="18">
        <v>3</v>
      </c>
      <c r="G43" s="19">
        <v>0</v>
      </c>
      <c r="H43" s="17">
        <v>3</v>
      </c>
      <c r="I43" s="18">
        <v>1</v>
      </c>
      <c r="J43" s="18">
        <v>0</v>
      </c>
      <c r="K43" s="18">
        <v>1</v>
      </c>
      <c r="L43" s="19">
        <v>0</v>
      </c>
      <c r="M43" s="17">
        <v>0</v>
      </c>
      <c r="N43" s="18">
        <v>0</v>
      </c>
      <c r="O43" s="18">
        <v>0</v>
      </c>
      <c r="P43" s="18">
        <v>0</v>
      </c>
      <c r="Q43" s="19">
        <v>0</v>
      </c>
      <c r="R43" s="17">
        <v>0</v>
      </c>
      <c r="S43" s="18">
        <v>0</v>
      </c>
      <c r="T43" s="18">
        <v>0</v>
      </c>
      <c r="U43" s="18">
        <v>0</v>
      </c>
      <c r="V43" s="19">
        <v>0</v>
      </c>
      <c r="W43" s="18">
        <v>0</v>
      </c>
      <c r="X43" s="18">
        <v>0</v>
      </c>
      <c r="Y43" s="18">
        <v>0</v>
      </c>
      <c r="Z43" s="18">
        <v>0</v>
      </c>
      <c r="AA43" s="19">
        <v>0</v>
      </c>
      <c r="AB43" s="18">
        <v>0</v>
      </c>
      <c r="AC43" s="18">
        <v>0</v>
      </c>
      <c r="AD43" s="18">
        <v>0</v>
      </c>
      <c r="AE43" s="18">
        <v>0</v>
      </c>
      <c r="AF43" s="19">
        <v>0</v>
      </c>
    </row>
    <row r="44" spans="2:32" s="18" customFormat="1" ht="17.25" customHeight="1" x14ac:dyDescent="0.2">
      <c r="B44" s="120">
        <v>44577</v>
      </c>
      <c r="C44" s="17">
        <v>0</v>
      </c>
      <c r="D44" s="18">
        <v>1</v>
      </c>
      <c r="E44" s="18">
        <v>0</v>
      </c>
      <c r="F44" s="18">
        <v>1</v>
      </c>
      <c r="G44" s="19">
        <v>0</v>
      </c>
      <c r="H44" s="17">
        <v>0</v>
      </c>
      <c r="I44" s="18">
        <v>1</v>
      </c>
      <c r="J44" s="18">
        <v>0</v>
      </c>
      <c r="K44" s="18">
        <v>1</v>
      </c>
      <c r="L44" s="19">
        <v>0</v>
      </c>
      <c r="M44" s="17">
        <v>3</v>
      </c>
      <c r="N44" s="18">
        <v>3</v>
      </c>
      <c r="O44" s="18">
        <v>0</v>
      </c>
      <c r="P44" s="18">
        <v>3</v>
      </c>
      <c r="Q44" s="19">
        <v>0</v>
      </c>
      <c r="R44" s="17">
        <v>0</v>
      </c>
      <c r="S44" s="18">
        <v>0</v>
      </c>
      <c r="T44" s="18">
        <v>0</v>
      </c>
      <c r="U44" s="18">
        <v>0</v>
      </c>
      <c r="V44" s="19">
        <v>0</v>
      </c>
      <c r="W44" s="18">
        <v>0</v>
      </c>
      <c r="X44" s="18">
        <v>0</v>
      </c>
      <c r="Y44" s="18">
        <v>0</v>
      </c>
      <c r="Z44" s="18">
        <v>0</v>
      </c>
      <c r="AA44" s="19">
        <v>0</v>
      </c>
      <c r="AB44" s="18">
        <v>0</v>
      </c>
      <c r="AC44" s="18">
        <v>0</v>
      </c>
      <c r="AD44" s="18">
        <v>0</v>
      </c>
      <c r="AE44" s="18">
        <v>0</v>
      </c>
      <c r="AF44" s="19">
        <v>0</v>
      </c>
    </row>
    <row r="45" spans="2:32" s="18" customFormat="1" ht="17.25" customHeight="1" x14ac:dyDescent="0.2">
      <c r="B45" s="120">
        <v>44584</v>
      </c>
      <c r="C45" s="17">
        <v>4</v>
      </c>
      <c r="D45" s="18">
        <v>2</v>
      </c>
      <c r="E45" s="18">
        <v>0</v>
      </c>
      <c r="F45" s="18">
        <v>2</v>
      </c>
      <c r="G45" s="19">
        <v>0</v>
      </c>
      <c r="H45" s="17">
        <v>0</v>
      </c>
      <c r="I45" s="18">
        <v>1</v>
      </c>
      <c r="J45" s="18">
        <v>0</v>
      </c>
      <c r="K45" s="18">
        <v>1</v>
      </c>
      <c r="L45" s="19">
        <v>0</v>
      </c>
      <c r="M45" s="17">
        <v>0</v>
      </c>
      <c r="N45" s="18">
        <v>0</v>
      </c>
      <c r="O45" s="18">
        <v>0</v>
      </c>
      <c r="P45" s="18">
        <v>0</v>
      </c>
      <c r="Q45" s="19">
        <v>0</v>
      </c>
      <c r="R45" s="17">
        <v>5</v>
      </c>
      <c r="S45" s="18">
        <v>5</v>
      </c>
      <c r="T45" s="18">
        <v>0</v>
      </c>
      <c r="U45" s="18">
        <v>5</v>
      </c>
      <c r="V45" s="19">
        <v>0</v>
      </c>
      <c r="W45" s="18">
        <v>0</v>
      </c>
      <c r="X45" s="18">
        <v>0</v>
      </c>
      <c r="Y45" s="18">
        <v>0</v>
      </c>
      <c r="Z45" s="18">
        <v>0</v>
      </c>
      <c r="AA45" s="19">
        <v>0</v>
      </c>
      <c r="AB45" s="18">
        <v>0</v>
      </c>
      <c r="AC45" s="18">
        <v>0</v>
      </c>
      <c r="AD45" s="18">
        <v>0</v>
      </c>
      <c r="AE45" s="18">
        <v>0</v>
      </c>
      <c r="AF45" s="19">
        <v>0</v>
      </c>
    </row>
    <row r="46" spans="2:32" s="18" customFormat="1" ht="17.25" customHeight="1" x14ac:dyDescent="0.2">
      <c r="B46" s="120">
        <v>44591</v>
      </c>
      <c r="C46" s="17">
        <v>0</v>
      </c>
      <c r="D46" s="18">
        <v>1</v>
      </c>
      <c r="E46" s="18">
        <v>0</v>
      </c>
      <c r="F46" s="18">
        <v>1</v>
      </c>
      <c r="G46" s="19">
        <v>0</v>
      </c>
      <c r="H46" s="17">
        <v>0</v>
      </c>
      <c r="I46" s="18">
        <v>0</v>
      </c>
      <c r="J46" s="18">
        <v>0</v>
      </c>
      <c r="K46" s="18">
        <v>0</v>
      </c>
      <c r="L46" s="19">
        <v>0</v>
      </c>
      <c r="M46" s="17">
        <v>0</v>
      </c>
      <c r="N46" s="18">
        <v>0</v>
      </c>
      <c r="O46" s="18">
        <v>0</v>
      </c>
      <c r="P46" s="18">
        <v>0</v>
      </c>
      <c r="Q46" s="19">
        <v>0</v>
      </c>
      <c r="R46" s="17">
        <v>0</v>
      </c>
      <c r="S46" s="18">
        <v>0</v>
      </c>
      <c r="T46" s="18">
        <v>0</v>
      </c>
      <c r="U46" s="18">
        <v>0</v>
      </c>
      <c r="V46" s="19">
        <v>0</v>
      </c>
      <c r="W46" s="18">
        <v>0</v>
      </c>
      <c r="X46" s="18">
        <v>0</v>
      </c>
      <c r="Y46" s="18">
        <v>0</v>
      </c>
      <c r="Z46" s="18">
        <v>0</v>
      </c>
      <c r="AA46" s="19">
        <v>0</v>
      </c>
      <c r="AB46" s="18">
        <v>0</v>
      </c>
      <c r="AC46" s="18">
        <v>0</v>
      </c>
      <c r="AD46" s="18">
        <v>0</v>
      </c>
      <c r="AE46" s="18">
        <v>0</v>
      </c>
      <c r="AF46" s="19">
        <v>0</v>
      </c>
    </row>
    <row r="47" spans="2:32" s="18" customFormat="1" ht="17.25" customHeight="1" x14ac:dyDescent="0.2">
      <c r="B47" s="120">
        <v>44598</v>
      </c>
      <c r="C47" s="17">
        <v>0</v>
      </c>
      <c r="D47" s="18">
        <v>1</v>
      </c>
      <c r="E47" s="18">
        <v>0</v>
      </c>
      <c r="F47" s="18">
        <v>1</v>
      </c>
      <c r="G47" s="19">
        <v>0</v>
      </c>
      <c r="H47" s="17">
        <v>0</v>
      </c>
      <c r="I47" s="18">
        <v>0</v>
      </c>
      <c r="J47" s="18">
        <v>0</v>
      </c>
      <c r="K47" s="18">
        <v>0</v>
      </c>
      <c r="L47" s="19">
        <v>0</v>
      </c>
      <c r="M47" s="17">
        <v>4</v>
      </c>
      <c r="N47" s="18">
        <v>4</v>
      </c>
      <c r="O47" s="18">
        <v>0</v>
      </c>
      <c r="P47" s="18">
        <v>4</v>
      </c>
      <c r="Q47" s="19">
        <v>0</v>
      </c>
      <c r="R47" s="17">
        <v>4</v>
      </c>
      <c r="S47" s="18">
        <v>4</v>
      </c>
      <c r="T47" s="18">
        <v>0</v>
      </c>
      <c r="U47" s="18">
        <v>4</v>
      </c>
      <c r="V47" s="19">
        <v>0</v>
      </c>
      <c r="W47" s="18">
        <v>0</v>
      </c>
      <c r="X47" s="18">
        <v>0</v>
      </c>
      <c r="Y47" s="18">
        <v>0</v>
      </c>
      <c r="Z47" s="18">
        <v>0</v>
      </c>
      <c r="AA47" s="19">
        <v>0</v>
      </c>
      <c r="AB47" s="18">
        <v>0</v>
      </c>
      <c r="AC47" s="18">
        <v>0</v>
      </c>
      <c r="AD47" s="18">
        <v>0</v>
      </c>
      <c r="AE47" s="18">
        <v>0</v>
      </c>
      <c r="AF47" s="19">
        <v>0</v>
      </c>
    </row>
    <row r="48" spans="2:32" s="18" customFormat="1" ht="17.25" customHeight="1" x14ac:dyDescent="0.2">
      <c r="B48" s="120">
        <v>44605</v>
      </c>
      <c r="C48" s="17">
        <v>3</v>
      </c>
      <c r="D48" s="18">
        <v>2</v>
      </c>
      <c r="E48" s="18">
        <v>0</v>
      </c>
      <c r="F48" s="18">
        <v>2</v>
      </c>
      <c r="G48" s="19">
        <v>0</v>
      </c>
      <c r="H48" s="17">
        <v>3</v>
      </c>
      <c r="I48" s="18">
        <v>2</v>
      </c>
      <c r="J48" s="18">
        <v>0</v>
      </c>
      <c r="K48" s="18">
        <v>2</v>
      </c>
      <c r="L48" s="19">
        <v>0</v>
      </c>
      <c r="M48" s="17">
        <v>0</v>
      </c>
      <c r="N48" s="18">
        <v>0</v>
      </c>
      <c r="O48" s="18">
        <v>0</v>
      </c>
      <c r="P48" s="18">
        <v>0</v>
      </c>
      <c r="Q48" s="19">
        <v>0</v>
      </c>
      <c r="R48" s="17">
        <v>0</v>
      </c>
      <c r="S48" s="18">
        <v>0</v>
      </c>
      <c r="T48" s="18">
        <v>0</v>
      </c>
      <c r="U48" s="18">
        <v>0</v>
      </c>
      <c r="V48" s="19">
        <v>0</v>
      </c>
      <c r="W48" s="18">
        <v>0</v>
      </c>
      <c r="X48" s="18">
        <v>0</v>
      </c>
      <c r="Y48" s="18">
        <v>0</v>
      </c>
      <c r="Z48" s="18">
        <v>0</v>
      </c>
      <c r="AA48" s="19">
        <v>0</v>
      </c>
      <c r="AB48" s="18">
        <v>0</v>
      </c>
      <c r="AC48" s="18">
        <v>0</v>
      </c>
      <c r="AD48" s="18">
        <v>0</v>
      </c>
      <c r="AE48" s="18">
        <v>0</v>
      </c>
      <c r="AF48" s="19">
        <v>0</v>
      </c>
    </row>
    <row r="49" spans="2:32" s="18" customFormat="1" ht="17.25" customHeight="1" x14ac:dyDescent="0.2">
      <c r="B49" s="120">
        <v>44612</v>
      </c>
      <c r="C49" s="17">
        <v>6</v>
      </c>
      <c r="D49" s="18">
        <v>5</v>
      </c>
      <c r="E49" s="18">
        <v>0</v>
      </c>
      <c r="F49" s="18">
        <v>5</v>
      </c>
      <c r="G49" s="19">
        <v>0</v>
      </c>
      <c r="H49" s="17">
        <v>0</v>
      </c>
      <c r="I49" s="18">
        <v>0</v>
      </c>
      <c r="J49" s="18">
        <v>0</v>
      </c>
      <c r="K49" s="18">
        <v>0</v>
      </c>
      <c r="L49" s="19">
        <v>0</v>
      </c>
      <c r="M49" s="17">
        <v>0</v>
      </c>
      <c r="N49" s="18">
        <v>0</v>
      </c>
      <c r="O49" s="18">
        <v>0</v>
      </c>
      <c r="P49" s="18">
        <v>0</v>
      </c>
      <c r="Q49" s="19">
        <v>0</v>
      </c>
      <c r="R49" s="17">
        <v>6</v>
      </c>
      <c r="S49" s="18">
        <v>0</v>
      </c>
      <c r="T49" s="18">
        <v>0</v>
      </c>
      <c r="U49" s="18">
        <v>0</v>
      </c>
      <c r="V49" s="19">
        <v>0</v>
      </c>
      <c r="W49" s="18">
        <v>0</v>
      </c>
      <c r="X49" s="18">
        <v>0</v>
      </c>
      <c r="Y49" s="18">
        <v>0</v>
      </c>
      <c r="Z49" s="18">
        <v>0</v>
      </c>
      <c r="AA49" s="19">
        <v>0</v>
      </c>
      <c r="AB49" s="18">
        <v>0</v>
      </c>
      <c r="AC49" s="18">
        <v>0</v>
      </c>
      <c r="AD49" s="18">
        <v>0</v>
      </c>
      <c r="AE49" s="18">
        <v>0</v>
      </c>
      <c r="AF49" s="19">
        <v>0</v>
      </c>
    </row>
    <row r="50" spans="2:32" s="18" customFormat="1" ht="17.25" customHeight="1" x14ac:dyDescent="0.2">
      <c r="B50" s="120">
        <v>44619</v>
      </c>
      <c r="C50" s="17">
        <v>0</v>
      </c>
      <c r="D50" s="18">
        <v>2</v>
      </c>
      <c r="E50" s="18">
        <v>0</v>
      </c>
      <c r="F50" s="18">
        <v>2</v>
      </c>
      <c r="G50" s="19">
        <v>0</v>
      </c>
      <c r="H50" s="17">
        <v>3</v>
      </c>
      <c r="I50" s="18">
        <v>4</v>
      </c>
      <c r="J50" s="18">
        <v>0</v>
      </c>
      <c r="K50" s="18">
        <v>4</v>
      </c>
      <c r="L50" s="19">
        <v>0</v>
      </c>
      <c r="M50" s="17">
        <v>1</v>
      </c>
      <c r="N50" s="18">
        <v>1</v>
      </c>
      <c r="O50" s="18">
        <v>1</v>
      </c>
      <c r="P50" s="18">
        <v>0</v>
      </c>
      <c r="Q50" s="19">
        <v>0</v>
      </c>
      <c r="R50" s="17">
        <v>0</v>
      </c>
      <c r="S50" s="18">
        <v>6</v>
      </c>
      <c r="T50" s="18">
        <v>1</v>
      </c>
      <c r="U50" s="18">
        <v>5</v>
      </c>
      <c r="V50" s="19">
        <v>0</v>
      </c>
      <c r="W50" s="18">
        <v>0</v>
      </c>
      <c r="X50" s="18">
        <v>0</v>
      </c>
      <c r="Y50" s="18">
        <v>0</v>
      </c>
      <c r="Z50" s="18">
        <v>0</v>
      </c>
      <c r="AA50" s="19">
        <v>0</v>
      </c>
      <c r="AB50" s="18">
        <v>0</v>
      </c>
      <c r="AC50" s="18">
        <v>0</v>
      </c>
      <c r="AD50" s="18">
        <v>0</v>
      </c>
      <c r="AE50" s="18">
        <v>0</v>
      </c>
      <c r="AF50" s="19">
        <v>0</v>
      </c>
    </row>
    <row r="51" spans="2:32" s="18" customFormat="1" ht="17.25" customHeight="1" x14ac:dyDescent="0.2">
      <c r="B51" s="120">
        <v>44626</v>
      </c>
      <c r="C51" s="17">
        <v>6</v>
      </c>
      <c r="D51" s="18">
        <v>5</v>
      </c>
      <c r="E51" s="18">
        <v>0</v>
      </c>
      <c r="F51" s="18">
        <v>5</v>
      </c>
      <c r="G51" s="19">
        <v>0</v>
      </c>
      <c r="H51" s="17">
        <v>0</v>
      </c>
      <c r="I51" s="18">
        <v>0</v>
      </c>
      <c r="J51" s="18">
        <v>0</v>
      </c>
      <c r="K51" s="18">
        <v>0</v>
      </c>
      <c r="L51" s="19">
        <v>0</v>
      </c>
      <c r="M51" s="17">
        <v>0</v>
      </c>
      <c r="N51" s="18">
        <v>1</v>
      </c>
      <c r="O51" s="18">
        <v>1</v>
      </c>
      <c r="P51" s="18">
        <v>0</v>
      </c>
      <c r="Q51" s="19">
        <v>0</v>
      </c>
      <c r="R51" s="17">
        <v>0</v>
      </c>
      <c r="S51" s="18">
        <v>0</v>
      </c>
      <c r="T51" s="18">
        <v>1</v>
      </c>
      <c r="U51" s="18">
        <v>-1</v>
      </c>
      <c r="V51" s="19">
        <v>0</v>
      </c>
      <c r="W51" s="18">
        <v>0</v>
      </c>
      <c r="X51" s="18">
        <v>0</v>
      </c>
      <c r="Y51" s="18">
        <v>0</v>
      </c>
      <c r="Z51" s="18">
        <v>0</v>
      </c>
      <c r="AA51" s="19">
        <v>0</v>
      </c>
      <c r="AB51" s="18">
        <v>0</v>
      </c>
      <c r="AC51" s="18">
        <v>0</v>
      </c>
      <c r="AD51" s="18">
        <v>0</v>
      </c>
      <c r="AE51" s="18">
        <v>0</v>
      </c>
      <c r="AF51" s="19">
        <v>0</v>
      </c>
    </row>
    <row r="52" spans="2:32" s="18" customFormat="1" ht="17.25" customHeight="1" x14ac:dyDescent="0.2">
      <c r="B52" s="120">
        <v>44633</v>
      </c>
      <c r="C52" s="17">
        <v>0</v>
      </c>
      <c r="D52" s="18">
        <v>1</v>
      </c>
      <c r="E52" s="18">
        <v>1</v>
      </c>
      <c r="F52" s="18">
        <v>0</v>
      </c>
      <c r="G52" s="19">
        <v>0</v>
      </c>
      <c r="H52" s="17">
        <v>0</v>
      </c>
      <c r="I52" s="18">
        <v>0</v>
      </c>
      <c r="J52" s="18">
        <v>0</v>
      </c>
      <c r="K52" s="18">
        <v>0</v>
      </c>
      <c r="L52" s="19">
        <v>0</v>
      </c>
      <c r="M52" s="17">
        <v>6</v>
      </c>
      <c r="N52" s="18">
        <v>6</v>
      </c>
      <c r="O52" s="18">
        <v>0</v>
      </c>
      <c r="P52" s="18">
        <v>6</v>
      </c>
      <c r="Q52" s="19">
        <v>0</v>
      </c>
      <c r="R52" s="17">
        <v>5</v>
      </c>
      <c r="S52" s="18">
        <v>0</v>
      </c>
      <c r="T52" s="18">
        <v>0</v>
      </c>
      <c r="U52" s="18">
        <v>0</v>
      </c>
      <c r="V52" s="19">
        <v>0</v>
      </c>
      <c r="W52" s="18">
        <v>0</v>
      </c>
      <c r="X52" s="18">
        <v>0</v>
      </c>
      <c r="Y52" s="18">
        <v>0</v>
      </c>
      <c r="Z52" s="18">
        <v>0</v>
      </c>
      <c r="AA52" s="19">
        <v>0</v>
      </c>
      <c r="AB52" s="18">
        <v>0</v>
      </c>
      <c r="AC52" s="18">
        <v>0</v>
      </c>
      <c r="AD52" s="18">
        <v>0</v>
      </c>
      <c r="AE52" s="18">
        <v>0</v>
      </c>
      <c r="AF52" s="19">
        <v>0</v>
      </c>
    </row>
    <row r="53" spans="2:32" s="18" customFormat="1" ht="17.25" customHeight="1" x14ac:dyDescent="0.2">
      <c r="B53" s="120">
        <v>44640</v>
      </c>
      <c r="C53" s="17">
        <v>2</v>
      </c>
      <c r="D53" s="18">
        <v>4</v>
      </c>
      <c r="E53" s="18">
        <v>2</v>
      </c>
      <c r="F53" s="18">
        <v>2</v>
      </c>
      <c r="G53" s="19">
        <v>0</v>
      </c>
      <c r="H53" s="17">
        <v>2</v>
      </c>
      <c r="I53" s="18">
        <v>2</v>
      </c>
      <c r="J53" s="18">
        <v>0</v>
      </c>
      <c r="K53" s="18">
        <v>2</v>
      </c>
      <c r="L53" s="19">
        <v>0</v>
      </c>
      <c r="M53" s="17">
        <v>0</v>
      </c>
      <c r="N53" s="18">
        <v>0</v>
      </c>
      <c r="O53" s="18">
        <v>0</v>
      </c>
      <c r="P53" s="18">
        <v>0</v>
      </c>
      <c r="Q53" s="19">
        <v>0</v>
      </c>
      <c r="R53" s="17">
        <v>0</v>
      </c>
      <c r="S53" s="18">
        <v>7</v>
      </c>
      <c r="T53" s="18">
        <v>0</v>
      </c>
      <c r="U53" s="18">
        <v>7</v>
      </c>
      <c r="V53" s="19">
        <v>0</v>
      </c>
      <c r="W53" s="18">
        <v>0</v>
      </c>
      <c r="X53" s="18">
        <v>0</v>
      </c>
      <c r="Y53" s="18">
        <v>0</v>
      </c>
      <c r="Z53" s="18">
        <v>0</v>
      </c>
      <c r="AA53" s="19">
        <v>0</v>
      </c>
      <c r="AB53" s="18">
        <v>0</v>
      </c>
      <c r="AC53" s="18">
        <v>0</v>
      </c>
      <c r="AD53" s="18">
        <v>0</v>
      </c>
      <c r="AE53" s="18">
        <v>0</v>
      </c>
      <c r="AF53" s="19">
        <v>0</v>
      </c>
    </row>
    <row r="54" spans="2:32" s="18" customFormat="1" ht="17.25" customHeight="1" x14ac:dyDescent="0.2">
      <c r="B54" s="120">
        <v>44647</v>
      </c>
      <c r="C54" s="17">
        <v>3</v>
      </c>
      <c r="D54" s="18">
        <v>3</v>
      </c>
      <c r="E54" s="18">
        <v>0</v>
      </c>
      <c r="F54" s="18">
        <v>3</v>
      </c>
      <c r="G54" s="19">
        <v>0</v>
      </c>
      <c r="H54" s="17">
        <v>1</v>
      </c>
      <c r="I54" s="18">
        <v>0</v>
      </c>
      <c r="J54" s="18">
        <v>0</v>
      </c>
      <c r="K54" s="18">
        <v>0</v>
      </c>
      <c r="L54" s="19">
        <v>0</v>
      </c>
      <c r="M54" s="17">
        <v>2</v>
      </c>
      <c r="N54" s="18">
        <v>0</v>
      </c>
      <c r="O54" s="18">
        <v>1</v>
      </c>
      <c r="P54" s="18">
        <v>-1</v>
      </c>
      <c r="Q54" s="19">
        <v>4</v>
      </c>
      <c r="R54" s="17">
        <v>0</v>
      </c>
      <c r="S54" s="18">
        <v>0</v>
      </c>
      <c r="T54" s="18">
        <v>1</v>
      </c>
      <c r="U54" s="18">
        <v>-1</v>
      </c>
      <c r="V54" s="19">
        <v>8</v>
      </c>
      <c r="W54" s="18">
        <v>0</v>
      </c>
      <c r="X54" s="18">
        <v>0</v>
      </c>
      <c r="Y54" s="18">
        <v>0</v>
      </c>
      <c r="Z54" s="18">
        <v>0</v>
      </c>
      <c r="AA54" s="19">
        <v>0</v>
      </c>
      <c r="AB54" s="18">
        <v>0</v>
      </c>
      <c r="AC54" s="18">
        <v>0</v>
      </c>
      <c r="AD54" s="18">
        <v>0</v>
      </c>
      <c r="AE54" s="18">
        <v>0</v>
      </c>
      <c r="AF54" s="19">
        <v>0</v>
      </c>
    </row>
    <row r="55" spans="2:32" s="18" customFormat="1" ht="17.25" customHeight="1" x14ac:dyDescent="0.2">
      <c r="B55" s="120">
        <v>44654</v>
      </c>
      <c r="C55" s="17">
        <v>0</v>
      </c>
      <c r="D55" s="18">
        <v>1</v>
      </c>
      <c r="E55" s="18">
        <v>0</v>
      </c>
      <c r="F55" s="18">
        <v>1</v>
      </c>
      <c r="G55" s="19">
        <v>0</v>
      </c>
      <c r="H55" s="17">
        <v>0</v>
      </c>
      <c r="I55" s="18">
        <v>1</v>
      </c>
      <c r="J55" s="18">
        <v>0</v>
      </c>
      <c r="K55" s="18">
        <v>1</v>
      </c>
      <c r="L55" s="19">
        <v>0</v>
      </c>
      <c r="M55" s="17">
        <v>0</v>
      </c>
      <c r="N55" s="170">
        <v>0</v>
      </c>
      <c r="O55" s="18">
        <v>0</v>
      </c>
      <c r="P55" s="171">
        <v>0</v>
      </c>
      <c r="Q55" s="19">
        <v>6</v>
      </c>
      <c r="R55" s="17">
        <v>0</v>
      </c>
      <c r="S55" s="18">
        <v>0</v>
      </c>
      <c r="T55" s="18">
        <v>0</v>
      </c>
      <c r="U55" s="18">
        <v>0</v>
      </c>
      <c r="V55" s="19">
        <v>2</v>
      </c>
      <c r="W55" s="18">
        <v>0</v>
      </c>
      <c r="X55" s="18">
        <v>0</v>
      </c>
      <c r="Y55" s="18">
        <v>0</v>
      </c>
      <c r="Z55" s="18">
        <v>0</v>
      </c>
      <c r="AA55" s="19">
        <v>0</v>
      </c>
      <c r="AB55" s="18">
        <v>0</v>
      </c>
      <c r="AC55" s="18">
        <v>0</v>
      </c>
      <c r="AD55" s="18">
        <v>0</v>
      </c>
      <c r="AE55" s="18">
        <v>0</v>
      </c>
      <c r="AF55" s="19">
        <v>0</v>
      </c>
    </row>
    <row r="56" spans="2:32" s="18" customFormat="1" ht="17.25" customHeight="1" x14ac:dyDescent="0.2">
      <c r="B56" s="120">
        <v>44661</v>
      </c>
      <c r="C56" s="17">
        <v>4</v>
      </c>
      <c r="D56" s="18">
        <v>4</v>
      </c>
      <c r="E56" s="18">
        <v>0</v>
      </c>
      <c r="F56" s="18">
        <v>4</v>
      </c>
      <c r="G56" s="19">
        <v>0</v>
      </c>
      <c r="H56" s="17">
        <v>0</v>
      </c>
      <c r="I56" s="18">
        <v>0</v>
      </c>
      <c r="J56" s="18">
        <v>0</v>
      </c>
      <c r="K56" s="18">
        <v>0</v>
      </c>
      <c r="L56" s="19">
        <v>0</v>
      </c>
      <c r="M56" s="17">
        <v>3</v>
      </c>
      <c r="N56" s="18">
        <v>6</v>
      </c>
      <c r="O56" s="18">
        <v>2</v>
      </c>
      <c r="P56" s="18">
        <v>4</v>
      </c>
      <c r="Q56" s="19">
        <v>0</v>
      </c>
      <c r="R56" s="17">
        <v>0</v>
      </c>
      <c r="S56" s="18">
        <v>0</v>
      </c>
      <c r="T56" s="18">
        <v>0</v>
      </c>
      <c r="U56" s="18">
        <v>0</v>
      </c>
      <c r="V56" s="19">
        <v>0</v>
      </c>
      <c r="W56" s="18">
        <v>0</v>
      </c>
      <c r="X56" s="18">
        <v>0</v>
      </c>
      <c r="Y56" s="18">
        <v>0</v>
      </c>
      <c r="Z56" s="18">
        <v>0</v>
      </c>
      <c r="AA56" s="19">
        <v>0</v>
      </c>
      <c r="AB56" s="18">
        <v>0</v>
      </c>
      <c r="AC56" s="18">
        <v>0</v>
      </c>
      <c r="AD56" s="18">
        <v>0</v>
      </c>
      <c r="AE56" s="18">
        <v>0</v>
      </c>
      <c r="AF56" s="19">
        <v>0</v>
      </c>
    </row>
    <row r="57" spans="2:32" s="18" customFormat="1" ht="17.25" customHeight="1" x14ac:dyDescent="0.2">
      <c r="B57" s="120">
        <v>44668</v>
      </c>
      <c r="C57" s="17">
        <v>0</v>
      </c>
      <c r="D57" s="18">
        <v>0</v>
      </c>
      <c r="E57" s="18">
        <v>0</v>
      </c>
      <c r="F57" s="18">
        <v>0</v>
      </c>
      <c r="G57" s="19">
        <v>0</v>
      </c>
      <c r="H57" s="17">
        <v>2</v>
      </c>
      <c r="I57" s="18">
        <v>3</v>
      </c>
      <c r="J57" s="18">
        <v>1</v>
      </c>
      <c r="K57" s="18">
        <v>2</v>
      </c>
      <c r="L57" s="19">
        <v>0</v>
      </c>
      <c r="M57" s="17">
        <v>3</v>
      </c>
      <c r="N57" s="18">
        <v>3</v>
      </c>
      <c r="O57" s="18">
        <v>0</v>
      </c>
      <c r="P57" s="18">
        <v>3</v>
      </c>
      <c r="Q57" s="19">
        <v>6</v>
      </c>
      <c r="R57" s="17">
        <v>4</v>
      </c>
      <c r="S57" s="18">
        <v>0</v>
      </c>
      <c r="T57" s="18">
        <v>0</v>
      </c>
      <c r="U57" s="18">
        <v>0</v>
      </c>
      <c r="V57" s="19">
        <v>0</v>
      </c>
      <c r="W57" s="18">
        <v>0</v>
      </c>
      <c r="X57" s="18">
        <v>0</v>
      </c>
      <c r="Y57" s="18">
        <v>0</v>
      </c>
      <c r="Z57" s="18">
        <v>0</v>
      </c>
      <c r="AA57" s="19">
        <v>0</v>
      </c>
      <c r="AB57" s="18">
        <v>0</v>
      </c>
      <c r="AC57" s="18">
        <v>0</v>
      </c>
      <c r="AD57" s="18">
        <v>0</v>
      </c>
      <c r="AE57" s="18">
        <v>0</v>
      </c>
      <c r="AF57" s="19">
        <v>0</v>
      </c>
    </row>
    <row r="58" spans="2:32" s="18" customFormat="1" ht="17.25" customHeight="1" x14ac:dyDescent="0.2">
      <c r="B58" s="120">
        <v>44675</v>
      </c>
      <c r="C58" s="17">
        <v>4</v>
      </c>
      <c r="D58" s="18">
        <v>5</v>
      </c>
      <c r="E58" s="18">
        <v>1</v>
      </c>
      <c r="F58" s="18">
        <v>4</v>
      </c>
      <c r="G58" s="19">
        <v>0</v>
      </c>
      <c r="H58" s="17">
        <v>0</v>
      </c>
      <c r="I58" s="18">
        <v>0</v>
      </c>
      <c r="J58" s="18">
        <v>0</v>
      </c>
      <c r="K58" s="18">
        <v>0</v>
      </c>
      <c r="L58" s="19">
        <v>0</v>
      </c>
      <c r="M58" s="17">
        <v>0</v>
      </c>
      <c r="N58" s="18">
        <v>0</v>
      </c>
      <c r="O58" s="18">
        <v>1</v>
      </c>
      <c r="P58" s="18">
        <v>-1</v>
      </c>
      <c r="Q58" s="19">
        <v>6</v>
      </c>
      <c r="R58" s="17">
        <v>0</v>
      </c>
      <c r="S58" s="18">
        <v>3</v>
      </c>
      <c r="T58" s="18">
        <v>0</v>
      </c>
      <c r="U58" s="18">
        <v>3</v>
      </c>
      <c r="V58" s="19">
        <v>0</v>
      </c>
      <c r="W58" s="18">
        <v>4</v>
      </c>
      <c r="X58" s="18">
        <v>1</v>
      </c>
      <c r="Y58" s="18">
        <v>0</v>
      </c>
      <c r="Z58" s="18">
        <v>1</v>
      </c>
      <c r="AA58" s="19">
        <v>0</v>
      </c>
      <c r="AB58" s="18">
        <v>0</v>
      </c>
      <c r="AC58" s="18">
        <v>0</v>
      </c>
      <c r="AD58" s="18">
        <v>0</v>
      </c>
      <c r="AE58" s="18">
        <v>0</v>
      </c>
      <c r="AF58" s="19">
        <v>0</v>
      </c>
    </row>
    <row r="59" spans="2:32" s="18" customFormat="1" ht="17.25" customHeight="1" x14ac:dyDescent="0.2">
      <c r="B59" s="120">
        <v>44682</v>
      </c>
      <c r="C59" s="17">
        <v>0</v>
      </c>
      <c r="D59" s="18">
        <v>0</v>
      </c>
      <c r="E59" s="18">
        <v>0</v>
      </c>
      <c r="F59" s="18">
        <v>0</v>
      </c>
      <c r="G59" s="19">
        <v>0</v>
      </c>
      <c r="H59" s="17">
        <v>3</v>
      </c>
      <c r="I59" s="18">
        <v>2</v>
      </c>
      <c r="J59" s="18">
        <v>0</v>
      </c>
      <c r="K59" s="18">
        <v>2</v>
      </c>
      <c r="L59" s="19">
        <v>0</v>
      </c>
      <c r="M59" s="17">
        <v>3</v>
      </c>
      <c r="N59" s="18">
        <v>3</v>
      </c>
      <c r="O59" s="18">
        <v>0</v>
      </c>
      <c r="P59" s="18">
        <v>3</v>
      </c>
      <c r="Q59" s="19">
        <v>2</v>
      </c>
      <c r="R59" s="17">
        <v>0</v>
      </c>
      <c r="S59" s="18">
        <v>1</v>
      </c>
      <c r="T59" s="18">
        <v>0</v>
      </c>
      <c r="U59" s="18">
        <v>1</v>
      </c>
      <c r="V59" s="19">
        <v>0</v>
      </c>
      <c r="W59" s="18">
        <v>0</v>
      </c>
      <c r="X59" s="18">
        <v>1</v>
      </c>
      <c r="Y59" s="18">
        <v>0</v>
      </c>
      <c r="Z59" s="18">
        <v>1</v>
      </c>
      <c r="AA59" s="19">
        <v>0</v>
      </c>
      <c r="AB59" s="18">
        <v>0</v>
      </c>
      <c r="AC59" s="18">
        <v>0</v>
      </c>
      <c r="AD59" s="18">
        <v>0</v>
      </c>
      <c r="AE59" s="18">
        <v>0</v>
      </c>
      <c r="AF59" s="19">
        <v>0</v>
      </c>
    </row>
    <row r="60" spans="2:32" s="18" customFormat="1" ht="17.25" customHeight="1" x14ac:dyDescent="0.2">
      <c r="B60" s="120">
        <v>44689</v>
      </c>
      <c r="C60" s="17">
        <v>5</v>
      </c>
      <c r="D60" s="18">
        <v>4</v>
      </c>
      <c r="E60" s="18">
        <v>0</v>
      </c>
      <c r="F60" s="18">
        <v>4</v>
      </c>
      <c r="G60" s="19">
        <v>0</v>
      </c>
      <c r="H60" s="17">
        <v>1</v>
      </c>
      <c r="I60" s="18">
        <v>1</v>
      </c>
      <c r="J60" s="18">
        <v>0</v>
      </c>
      <c r="K60" s="18">
        <v>1</v>
      </c>
      <c r="L60" s="19">
        <v>0</v>
      </c>
      <c r="M60" s="17">
        <v>0</v>
      </c>
      <c r="N60" s="18">
        <v>0</v>
      </c>
      <c r="O60" s="18">
        <v>0</v>
      </c>
      <c r="P60" s="18">
        <v>0</v>
      </c>
      <c r="Q60" s="19">
        <v>2</v>
      </c>
      <c r="R60" s="17">
        <v>0</v>
      </c>
      <c r="S60" s="18">
        <v>1</v>
      </c>
      <c r="T60" s="18">
        <v>1</v>
      </c>
      <c r="U60" s="18">
        <v>0</v>
      </c>
      <c r="V60" s="19">
        <v>5</v>
      </c>
      <c r="W60" s="18">
        <v>0</v>
      </c>
      <c r="X60" s="18">
        <v>1</v>
      </c>
      <c r="Y60" s="18">
        <v>0</v>
      </c>
      <c r="Z60" s="18">
        <v>1</v>
      </c>
      <c r="AA60" s="19">
        <v>0</v>
      </c>
      <c r="AB60" s="18">
        <v>0</v>
      </c>
      <c r="AC60" s="18">
        <v>0</v>
      </c>
      <c r="AD60" s="18">
        <v>0</v>
      </c>
      <c r="AE60" s="18">
        <v>0</v>
      </c>
      <c r="AF60" s="19">
        <v>0</v>
      </c>
    </row>
    <row r="61" spans="2:32" s="18" customFormat="1" ht="17.25" customHeight="1" x14ac:dyDescent="0.2">
      <c r="B61" s="120">
        <v>44696</v>
      </c>
      <c r="C61" s="17">
        <v>0</v>
      </c>
      <c r="D61" s="18">
        <v>2</v>
      </c>
      <c r="E61" s="18">
        <v>3</v>
      </c>
      <c r="F61" s="18">
        <v>-1</v>
      </c>
      <c r="G61" s="19">
        <v>0</v>
      </c>
      <c r="H61" s="17">
        <v>0</v>
      </c>
      <c r="I61" s="18">
        <v>0</v>
      </c>
      <c r="J61" s="18">
        <v>0</v>
      </c>
      <c r="K61" s="18">
        <v>0</v>
      </c>
      <c r="L61" s="19">
        <v>0</v>
      </c>
      <c r="M61" s="17">
        <v>6</v>
      </c>
      <c r="N61" s="18">
        <v>7</v>
      </c>
      <c r="O61" s="18">
        <v>1</v>
      </c>
      <c r="P61" s="18">
        <v>6</v>
      </c>
      <c r="Q61" s="19">
        <v>1</v>
      </c>
      <c r="R61" s="17">
        <v>4</v>
      </c>
      <c r="S61" s="18">
        <v>4</v>
      </c>
      <c r="T61" s="18">
        <v>0</v>
      </c>
      <c r="U61" s="18">
        <v>4</v>
      </c>
      <c r="V61" s="19">
        <v>1</v>
      </c>
      <c r="W61" s="18">
        <v>3</v>
      </c>
      <c r="X61" s="18">
        <v>3</v>
      </c>
      <c r="Y61" s="18">
        <v>0</v>
      </c>
      <c r="Z61" s="18">
        <v>3</v>
      </c>
      <c r="AA61" s="19">
        <v>0</v>
      </c>
      <c r="AB61" s="18">
        <v>0</v>
      </c>
      <c r="AC61" s="18">
        <v>0</v>
      </c>
      <c r="AD61" s="18">
        <v>0</v>
      </c>
      <c r="AE61" s="18">
        <v>0</v>
      </c>
      <c r="AF61" s="19">
        <v>0</v>
      </c>
    </row>
    <row r="62" spans="2:32" s="18" customFormat="1" ht="17.25" customHeight="1" x14ac:dyDescent="0.2">
      <c r="B62" s="120">
        <v>44703</v>
      </c>
      <c r="C62" s="17">
        <v>5</v>
      </c>
      <c r="D62" s="18">
        <v>2</v>
      </c>
      <c r="E62" s="18">
        <v>0</v>
      </c>
      <c r="F62" s="18">
        <v>2</v>
      </c>
      <c r="G62" s="19">
        <v>0</v>
      </c>
      <c r="H62" s="17">
        <v>3</v>
      </c>
      <c r="I62" s="18">
        <v>3</v>
      </c>
      <c r="J62" s="18">
        <v>0</v>
      </c>
      <c r="K62" s="18">
        <v>3</v>
      </c>
      <c r="L62" s="19">
        <v>0</v>
      </c>
      <c r="M62" s="17">
        <v>5</v>
      </c>
      <c r="N62" s="18">
        <v>4</v>
      </c>
      <c r="O62" s="18">
        <v>0</v>
      </c>
      <c r="P62" s="18">
        <v>4</v>
      </c>
      <c r="Q62" s="19">
        <v>4</v>
      </c>
      <c r="R62" s="17">
        <v>4</v>
      </c>
      <c r="S62" s="18">
        <v>0</v>
      </c>
      <c r="T62" s="18">
        <v>1</v>
      </c>
      <c r="U62" s="18">
        <v>-1</v>
      </c>
      <c r="V62" s="19">
        <v>0</v>
      </c>
      <c r="W62" s="18">
        <v>0</v>
      </c>
      <c r="X62" s="18">
        <v>0</v>
      </c>
      <c r="Y62" s="18">
        <v>0</v>
      </c>
      <c r="Z62" s="18">
        <v>0</v>
      </c>
      <c r="AA62" s="19">
        <v>0</v>
      </c>
      <c r="AB62" s="18">
        <v>0</v>
      </c>
      <c r="AC62" s="18">
        <v>0</v>
      </c>
      <c r="AD62" s="18">
        <v>0</v>
      </c>
      <c r="AE62" s="18">
        <v>0</v>
      </c>
      <c r="AF62" s="19">
        <v>0</v>
      </c>
    </row>
    <row r="63" spans="2:32" s="18" customFormat="1" ht="17.25" customHeight="1" x14ac:dyDescent="0.2">
      <c r="B63" s="120">
        <v>44710</v>
      </c>
      <c r="C63" s="17">
        <v>4</v>
      </c>
      <c r="D63" s="18">
        <v>4</v>
      </c>
      <c r="E63" s="18">
        <v>2</v>
      </c>
      <c r="F63" s="18">
        <v>2</v>
      </c>
      <c r="G63" s="19">
        <v>0</v>
      </c>
      <c r="H63" s="17">
        <v>0</v>
      </c>
      <c r="I63" s="18">
        <v>0</v>
      </c>
      <c r="J63" s="18">
        <v>0</v>
      </c>
      <c r="K63" s="18">
        <v>0</v>
      </c>
      <c r="L63" s="19">
        <v>0</v>
      </c>
      <c r="M63" s="17">
        <v>0</v>
      </c>
      <c r="N63" s="18">
        <v>1</v>
      </c>
      <c r="O63" s="18">
        <v>0</v>
      </c>
      <c r="P63" s="18">
        <v>1</v>
      </c>
      <c r="Q63" s="19">
        <v>6</v>
      </c>
      <c r="R63" s="17">
        <v>0</v>
      </c>
      <c r="S63" s="18">
        <v>5</v>
      </c>
      <c r="T63" s="18">
        <v>0</v>
      </c>
      <c r="U63" s="18">
        <v>5</v>
      </c>
      <c r="V63" s="19">
        <v>8</v>
      </c>
      <c r="W63" s="18">
        <v>0</v>
      </c>
      <c r="X63" s="18">
        <v>1</v>
      </c>
      <c r="Y63" s="18">
        <v>0</v>
      </c>
      <c r="Z63" s="18">
        <v>1</v>
      </c>
      <c r="AA63" s="19">
        <v>0</v>
      </c>
      <c r="AB63" s="18">
        <v>0</v>
      </c>
      <c r="AC63" s="18">
        <v>0</v>
      </c>
      <c r="AD63" s="18">
        <v>0</v>
      </c>
      <c r="AE63" s="18">
        <v>0</v>
      </c>
      <c r="AF63" s="19">
        <v>0</v>
      </c>
    </row>
    <row r="64" spans="2:32" s="18" customFormat="1" ht="17.25" customHeight="1" x14ac:dyDescent="0.2">
      <c r="B64" s="120">
        <v>44717</v>
      </c>
      <c r="C64" s="17">
        <v>3</v>
      </c>
      <c r="D64" s="18">
        <v>5</v>
      </c>
      <c r="E64" s="18">
        <v>0</v>
      </c>
      <c r="F64" s="18">
        <v>5</v>
      </c>
      <c r="G64" s="19">
        <v>0</v>
      </c>
      <c r="H64" s="17">
        <v>0</v>
      </c>
      <c r="I64" s="18">
        <v>0</v>
      </c>
      <c r="J64" s="18">
        <v>0</v>
      </c>
      <c r="K64" s="18">
        <v>0</v>
      </c>
      <c r="L64" s="19">
        <v>0</v>
      </c>
      <c r="M64" s="17">
        <v>2</v>
      </c>
      <c r="N64" s="18">
        <v>2</v>
      </c>
      <c r="O64" s="18">
        <v>2</v>
      </c>
      <c r="P64" s="18">
        <v>0</v>
      </c>
      <c r="Q64" s="19">
        <v>1</v>
      </c>
      <c r="R64" s="17">
        <v>0</v>
      </c>
      <c r="S64" s="18">
        <v>0</v>
      </c>
      <c r="T64" s="18">
        <v>0</v>
      </c>
      <c r="U64" s="18">
        <v>0</v>
      </c>
      <c r="V64" s="19">
        <v>3</v>
      </c>
      <c r="W64" s="18">
        <v>0</v>
      </c>
      <c r="X64" s="18">
        <v>0</v>
      </c>
      <c r="Y64" s="18">
        <v>1</v>
      </c>
      <c r="Z64" s="18">
        <v>-1</v>
      </c>
      <c r="AA64" s="19">
        <v>0</v>
      </c>
      <c r="AB64" s="18">
        <v>0</v>
      </c>
      <c r="AC64" s="18">
        <v>0</v>
      </c>
      <c r="AD64" s="18">
        <v>0</v>
      </c>
      <c r="AE64" s="18">
        <v>0</v>
      </c>
      <c r="AF64" s="19">
        <v>0</v>
      </c>
    </row>
    <row r="65" spans="2:32" s="18" customFormat="1" ht="17.25" customHeight="1" x14ac:dyDescent="0.2">
      <c r="B65" s="120">
        <v>44724</v>
      </c>
      <c r="C65" s="17">
        <v>3</v>
      </c>
      <c r="D65" s="18">
        <v>6</v>
      </c>
      <c r="E65" s="18">
        <v>2</v>
      </c>
      <c r="F65" s="18">
        <v>4</v>
      </c>
      <c r="G65" s="19">
        <v>0</v>
      </c>
      <c r="H65" s="17">
        <v>0</v>
      </c>
      <c r="I65" s="18">
        <v>0</v>
      </c>
      <c r="J65" s="18">
        <v>0</v>
      </c>
      <c r="K65" s="18">
        <v>0</v>
      </c>
      <c r="L65" s="19">
        <v>0</v>
      </c>
      <c r="M65" s="17">
        <v>0</v>
      </c>
      <c r="N65" s="18">
        <v>2</v>
      </c>
      <c r="O65" s="18">
        <v>0</v>
      </c>
      <c r="P65" s="18">
        <v>2</v>
      </c>
      <c r="Q65" s="19">
        <v>0</v>
      </c>
      <c r="R65" s="17">
        <v>4</v>
      </c>
      <c r="S65" s="18">
        <v>1</v>
      </c>
      <c r="T65" s="18">
        <v>0</v>
      </c>
      <c r="U65" s="18">
        <v>1</v>
      </c>
      <c r="V65" s="19">
        <v>0</v>
      </c>
      <c r="W65" s="18">
        <v>0</v>
      </c>
      <c r="X65" s="18">
        <v>1</v>
      </c>
      <c r="Y65" s="18">
        <v>0</v>
      </c>
      <c r="Z65" s="18">
        <v>1</v>
      </c>
      <c r="AA65" s="19">
        <v>0</v>
      </c>
      <c r="AB65" s="18">
        <v>0</v>
      </c>
      <c r="AC65" s="18">
        <v>0</v>
      </c>
      <c r="AD65" s="18">
        <v>0</v>
      </c>
      <c r="AE65" s="18">
        <v>0</v>
      </c>
      <c r="AF65" s="19">
        <v>0</v>
      </c>
    </row>
    <row r="66" spans="2:32" s="18" customFormat="1" ht="17.25" customHeight="1" x14ac:dyDescent="0.2">
      <c r="B66" s="120">
        <v>44731</v>
      </c>
      <c r="C66" s="17">
        <v>0</v>
      </c>
      <c r="D66" s="18">
        <v>0</v>
      </c>
      <c r="E66" s="18">
        <v>0</v>
      </c>
      <c r="F66" s="18">
        <v>0</v>
      </c>
      <c r="G66" s="19">
        <v>0</v>
      </c>
      <c r="H66" s="17">
        <v>3</v>
      </c>
      <c r="I66" s="18">
        <v>2</v>
      </c>
      <c r="J66" s="18">
        <v>0</v>
      </c>
      <c r="K66" s="18">
        <v>2</v>
      </c>
      <c r="L66" s="19">
        <v>0</v>
      </c>
      <c r="M66" s="17">
        <v>3</v>
      </c>
      <c r="N66" s="18">
        <v>3</v>
      </c>
      <c r="O66" s="18">
        <v>0</v>
      </c>
      <c r="P66" s="18">
        <v>3</v>
      </c>
      <c r="Q66" s="19">
        <v>1</v>
      </c>
      <c r="R66" s="17">
        <v>0</v>
      </c>
      <c r="S66" s="18">
        <v>3</v>
      </c>
      <c r="T66" s="18">
        <v>0</v>
      </c>
      <c r="U66" s="18">
        <v>3</v>
      </c>
      <c r="V66" s="19">
        <v>0</v>
      </c>
      <c r="W66" s="18">
        <v>0</v>
      </c>
      <c r="X66" s="18">
        <v>0</v>
      </c>
      <c r="Y66" s="18">
        <v>0</v>
      </c>
      <c r="Z66" s="18">
        <v>0</v>
      </c>
      <c r="AA66" s="19">
        <v>0</v>
      </c>
      <c r="AB66" s="18">
        <v>0</v>
      </c>
      <c r="AC66" s="18">
        <v>0</v>
      </c>
      <c r="AD66" s="18">
        <v>0</v>
      </c>
      <c r="AE66" s="18">
        <v>0</v>
      </c>
      <c r="AF66" s="19">
        <v>0</v>
      </c>
    </row>
    <row r="67" spans="2:32" s="18" customFormat="1" ht="17.25" customHeight="1" x14ac:dyDescent="0.2">
      <c r="B67" s="120">
        <v>44738</v>
      </c>
      <c r="C67" s="17">
        <v>0</v>
      </c>
      <c r="D67" s="18">
        <v>1</v>
      </c>
      <c r="E67" s="18">
        <v>1</v>
      </c>
      <c r="F67" s="18">
        <v>0</v>
      </c>
      <c r="G67" s="19">
        <v>0</v>
      </c>
      <c r="H67" s="17">
        <v>3</v>
      </c>
      <c r="I67" s="18">
        <v>1</v>
      </c>
      <c r="J67" s="18">
        <v>0</v>
      </c>
      <c r="K67" s="18">
        <v>1</v>
      </c>
      <c r="L67" s="19">
        <v>0</v>
      </c>
      <c r="M67" s="17">
        <v>6</v>
      </c>
      <c r="N67" s="18">
        <v>4</v>
      </c>
      <c r="O67" s="18">
        <v>0</v>
      </c>
      <c r="P67" s="18">
        <v>4</v>
      </c>
      <c r="Q67" s="19">
        <v>0</v>
      </c>
      <c r="R67" s="17">
        <v>5</v>
      </c>
      <c r="S67" s="18">
        <v>2</v>
      </c>
      <c r="T67" s="18">
        <v>0</v>
      </c>
      <c r="U67" s="18">
        <v>2</v>
      </c>
      <c r="V67" s="19">
        <v>0</v>
      </c>
      <c r="W67" s="18">
        <v>4</v>
      </c>
      <c r="X67" s="18">
        <v>2</v>
      </c>
      <c r="Y67" s="18">
        <v>1</v>
      </c>
      <c r="Z67" s="18">
        <v>1</v>
      </c>
      <c r="AA67" s="19">
        <v>0</v>
      </c>
      <c r="AB67" s="18">
        <v>0</v>
      </c>
      <c r="AC67" s="18">
        <v>0</v>
      </c>
      <c r="AD67" s="18">
        <v>0</v>
      </c>
      <c r="AE67" s="18">
        <v>0</v>
      </c>
      <c r="AF67" s="19">
        <v>0</v>
      </c>
    </row>
    <row r="68" spans="2:32" s="18" customFormat="1" ht="17.25" customHeight="1" x14ac:dyDescent="0.2">
      <c r="B68" s="120">
        <v>44745</v>
      </c>
      <c r="C68" s="17">
        <v>2</v>
      </c>
      <c r="D68" s="18">
        <v>3</v>
      </c>
      <c r="E68" s="18">
        <v>0</v>
      </c>
      <c r="F68" s="18">
        <v>3</v>
      </c>
      <c r="G68" s="19">
        <v>10</v>
      </c>
      <c r="H68" s="17">
        <v>0</v>
      </c>
      <c r="I68" s="18">
        <v>2</v>
      </c>
      <c r="J68" s="18">
        <v>0</v>
      </c>
      <c r="K68" s="18">
        <v>2</v>
      </c>
      <c r="L68" s="19">
        <v>0</v>
      </c>
      <c r="M68" s="17">
        <v>3</v>
      </c>
      <c r="N68" s="18">
        <v>4</v>
      </c>
      <c r="O68" s="18">
        <v>0</v>
      </c>
      <c r="P68" s="18">
        <v>4</v>
      </c>
      <c r="Q68" s="19">
        <v>5</v>
      </c>
      <c r="R68" s="17">
        <v>0</v>
      </c>
      <c r="S68" s="18">
        <v>4</v>
      </c>
      <c r="T68" s="18">
        <v>0</v>
      </c>
      <c r="U68" s="18">
        <v>4</v>
      </c>
      <c r="V68" s="19">
        <v>0</v>
      </c>
      <c r="W68" s="18">
        <v>3</v>
      </c>
      <c r="X68" s="18">
        <v>1</v>
      </c>
      <c r="Y68" s="18">
        <v>0</v>
      </c>
      <c r="Z68" s="18">
        <v>1</v>
      </c>
      <c r="AA68" s="19">
        <v>0</v>
      </c>
      <c r="AB68" s="18">
        <v>0</v>
      </c>
      <c r="AC68" s="18">
        <v>0</v>
      </c>
      <c r="AD68" s="18">
        <v>0</v>
      </c>
      <c r="AE68" s="18">
        <v>0</v>
      </c>
      <c r="AF68" s="19">
        <v>0</v>
      </c>
    </row>
    <row r="69" spans="2:32" s="18" customFormat="1" ht="17.25" customHeight="1" x14ac:dyDescent="0.2">
      <c r="B69" s="120">
        <v>44752</v>
      </c>
      <c r="C69" s="17">
        <v>2</v>
      </c>
      <c r="D69" s="18">
        <v>1</v>
      </c>
      <c r="E69" s="18">
        <v>0</v>
      </c>
      <c r="F69" s="18">
        <v>1</v>
      </c>
      <c r="G69" s="19">
        <v>5</v>
      </c>
      <c r="H69" s="17">
        <v>3</v>
      </c>
      <c r="I69" s="18">
        <v>1</v>
      </c>
      <c r="J69" s="18">
        <v>0</v>
      </c>
      <c r="K69" s="18">
        <v>1</v>
      </c>
      <c r="L69" s="19">
        <v>0</v>
      </c>
      <c r="M69" s="17">
        <v>2</v>
      </c>
      <c r="N69" s="18">
        <v>1</v>
      </c>
      <c r="O69" s="18">
        <v>0</v>
      </c>
      <c r="P69" s="18">
        <v>1</v>
      </c>
      <c r="Q69" s="19">
        <v>0</v>
      </c>
      <c r="R69" s="17">
        <v>0</v>
      </c>
      <c r="S69" s="18">
        <v>0</v>
      </c>
      <c r="T69" s="18">
        <v>0</v>
      </c>
      <c r="U69" s="18">
        <v>0</v>
      </c>
      <c r="V69" s="19">
        <v>0</v>
      </c>
      <c r="W69" s="18">
        <v>0</v>
      </c>
      <c r="X69" s="18">
        <v>0</v>
      </c>
      <c r="Y69" s="18">
        <v>1</v>
      </c>
      <c r="Z69" s="18">
        <v>-1</v>
      </c>
      <c r="AA69" s="19">
        <v>0</v>
      </c>
      <c r="AB69" s="18">
        <v>0</v>
      </c>
      <c r="AC69" s="18">
        <v>0</v>
      </c>
      <c r="AD69" s="18">
        <v>0</v>
      </c>
      <c r="AE69" s="18">
        <v>0</v>
      </c>
      <c r="AF69" s="19">
        <v>0</v>
      </c>
    </row>
    <row r="70" spans="2:32" s="18" customFormat="1" ht="17.25" customHeight="1" x14ac:dyDescent="0.2">
      <c r="B70" s="120">
        <v>44759</v>
      </c>
      <c r="C70" s="17">
        <v>0</v>
      </c>
      <c r="D70" s="18">
        <v>1</v>
      </c>
      <c r="E70" s="18">
        <v>2</v>
      </c>
      <c r="F70" s="18">
        <v>-1</v>
      </c>
      <c r="G70" s="19">
        <v>4</v>
      </c>
      <c r="H70" s="17">
        <v>0</v>
      </c>
      <c r="I70" s="18">
        <v>2</v>
      </c>
      <c r="J70" s="18">
        <v>0</v>
      </c>
      <c r="K70" s="18">
        <v>2</v>
      </c>
      <c r="L70" s="19">
        <v>0</v>
      </c>
      <c r="M70" s="17">
        <v>3</v>
      </c>
      <c r="N70" s="18">
        <v>2</v>
      </c>
      <c r="O70" s="18">
        <v>0</v>
      </c>
      <c r="P70" s="18">
        <v>2</v>
      </c>
      <c r="Q70" s="19">
        <v>1</v>
      </c>
      <c r="R70" s="17">
        <v>4</v>
      </c>
      <c r="S70" s="18">
        <v>2</v>
      </c>
      <c r="T70" s="18">
        <v>0</v>
      </c>
      <c r="U70" s="18">
        <v>2</v>
      </c>
      <c r="V70" s="19">
        <v>0</v>
      </c>
      <c r="W70" s="18">
        <v>0</v>
      </c>
      <c r="X70" s="18">
        <v>1</v>
      </c>
      <c r="Y70" s="18">
        <v>0</v>
      </c>
      <c r="Z70" s="18">
        <v>1</v>
      </c>
      <c r="AA70" s="19">
        <v>0</v>
      </c>
      <c r="AB70" s="18">
        <v>0</v>
      </c>
      <c r="AC70" s="18">
        <v>0</v>
      </c>
      <c r="AD70" s="18">
        <v>0</v>
      </c>
      <c r="AE70" s="18">
        <v>0</v>
      </c>
      <c r="AF70" s="19">
        <v>0</v>
      </c>
    </row>
    <row r="71" spans="2:32" s="18" customFormat="1" ht="17.25" customHeight="1" x14ac:dyDescent="0.2">
      <c r="B71" s="120">
        <v>44766</v>
      </c>
      <c r="C71" s="17">
        <v>3</v>
      </c>
      <c r="D71" s="18">
        <v>6</v>
      </c>
      <c r="E71" s="18">
        <v>1</v>
      </c>
      <c r="F71" s="18">
        <v>5</v>
      </c>
      <c r="G71" s="19">
        <v>5</v>
      </c>
      <c r="H71" s="17">
        <v>3</v>
      </c>
      <c r="I71" s="18">
        <v>2</v>
      </c>
      <c r="J71" s="18">
        <v>1</v>
      </c>
      <c r="K71" s="18">
        <v>1</v>
      </c>
      <c r="L71" s="19">
        <v>0</v>
      </c>
      <c r="M71" s="17">
        <v>3</v>
      </c>
      <c r="N71" s="18">
        <v>1</v>
      </c>
      <c r="O71" s="18">
        <v>0</v>
      </c>
      <c r="P71" s="18">
        <v>1</v>
      </c>
      <c r="Q71" s="19">
        <v>4</v>
      </c>
      <c r="R71" s="17">
        <v>0</v>
      </c>
      <c r="S71" s="18">
        <v>1</v>
      </c>
      <c r="T71" s="18">
        <v>0</v>
      </c>
      <c r="U71" s="18">
        <v>1</v>
      </c>
      <c r="V71" s="19">
        <v>8</v>
      </c>
      <c r="W71" s="18">
        <v>0</v>
      </c>
      <c r="X71" s="18">
        <v>0</v>
      </c>
      <c r="Y71" s="18">
        <v>0</v>
      </c>
      <c r="Z71" s="18">
        <v>0</v>
      </c>
      <c r="AA71" s="19">
        <v>0</v>
      </c>
      <c r="AB71" s="18">
        <v>0</v>
      </c>
      <c r="AC71" s="18">
        <v>0</v>
      </c>
      <c r="AD71" s="18">
        <v>0</v>
      </c>
      <c r="AE71" s="18">
        <v>0</v>
      </c>
      <c r="AF71" s="19">
        <v>0</v>
      </c>
    </row>
    <row r="72" spans="2:32" s="18" customFormat="1" ht="17.25" customHeight="1" x14ac:dyDescent="0.2">
      <c r="B72" s="120">
        <v>44773</v>
      </c>
      <c r="C72" s="17">
        <v>1</v>
      </c>
      <c r="D72" s="18">
        <v>2</v>
      </c>
      <c r="E72" s="18">
        <v>0</v>
      </c>
      <c r="F72" s="18">
        <v>2</v>
      </c>
      <c r="G72" s="19">
        <v>11</v>
      </c>
      <c r="H72" s="17">
        <v>0</v>
      </c>
      <c r="I72" s="18">
        <v>0</v>
      </c>
      <c r="J72" s="18">
        <v>0</v>
      </c>
      <c r="K72" s="18">
        <v>0</v>
      </c>
      <c r="L72" s="19">
        <v>0</v>
      </c>
      <c r="M72" s="17">
        <v>0</v>
      </c>
      <c r="N72" s="18">
        <v>3</v>
      </c>
      <c r="O72" s="18">
        <v>0</v>
      </c>
      <c r="P72" s="18">
        <v>3</v>
      </c>
      <c r="Q72" s="19">
        <v>2</v>
      </c>
      <c r="R72" s="17">
        <v>5</v>
      </c>
      <c r="S72" s="18">
        <v>0</v>
      </c>
      <c r="T72" s="18">
        <v>0</v>
      </c>
      <c r="U72" s="18">
        <v>0</v>
      </c>
      <c r="V72" s="19">
        <v>1</v>
      </c>
      <c r="W72" s="18">
        <v>0</v>
      </c>
      <c r="X72" s="18">
        <v>2</v>
      </c>
      <c r="Y72" s="18">
        <v>0</v>
      </c>
      <c r="Z72" s="18">
        <v>2</v>
      </c>
      <c r="AA72" s="19">
        <v>0</v>
      </c>
      <c r="AB72" s="18">
        <v>0</v>
      </c>
      <c r="AC72" s="18">
        <v>0</v>
      </c>
      <c r="AD72" s="18">
        <v>0</v>
      </c>
      <c r="AE72" s="18">
        <v>0</v>
      </c>
      <c r="AF72" s="19">
        <v>0</v>
      </c>
    </row>
    <row r="73" spans="2:32" s="18" customFormat="1" ht="17.25" customHeight="1" x14ac:dyDescent="0.2">
      <c r="B73" s="120">
        <v>44780</v>
      </c>
      <c r="C73" s="17">
        <v>4</v>
      </c>
      <c r="D73" s="18">
        <v>5</v>
      </c>
      <c r="E73" s="18">
        <v>0</v>
      </c>
      <c r="F73" s="18">
        <v>5</v>
      </c>
      <c r="G73" s="19">
        <v>1</v>
      </c>
      <c r="H73" s="17">
        <v>0</v>
      </c>
      <c r="I73" s="18">
        <v>1</v>
      </c>
      <c r="J73" s="18">
        <v>1</v>
      </c>
      <c r="K73" s="18">
        <v>0</v>
      </c>
      <c r="L73" s="19">
        <v>0</v>
      </c>
      <c r="M73" s="17">
        <v>0</v>
      </c>
      <c r="N73" s="18">
        <v>2</v>
      </c>
      <c r="O73" s="18">
        <v>0</v>
      </c>
      <c r="P73" s="18">
        <v>2</v>
      </c>
      <c r="Q73" s="19">
        <v>4</v>
      </c>
      <c r="R73" s="17">
        <v>0</v>
      </c>
      <c r="S73" s="18">
        <v>4</v>
      </c>
      <c r="T73" s="18">
        <v>0</v>
      </c>
      <c r="U73" s="18">
        <v>4</v>
      </c>
      <c r="V73" s="19">
        <v>0</v>
      </c>
      <c r="W73" s="18">
        <v>0</v>
      </c>
      <c r="X73" s="18">
        <v>1</v>
      </c>
      <c r="Y73" s="18">
        <v>0</v>
      </c>
      <c r="Z73" s="18">
        <v>1</v>
      </c>
      <c r="AA73" s="19">
        <v>0</v>
      </c>
      <c r="AB73" s="18">
        <v>0</v>
      </c>
      <c r="AC73" s="18">
        <v>0</v>
      </c>
      <c r="AD73" s="18">
        <v>0</v>
      </c>
      <c r="AE73" s="18">
        <v>0</v>
      </c>
      <c r="AF73" s="19">
        <v>0</v>
      </c>
    </row>
    <row r="74" spans="2:32" s="18" customFormat="1" ht="17.25" customHeight="1" x14ac:dyDescent="0.2">
      <c r="B74" s="120">
        <v>44787</v>
      </c>
      <c r="C74" s="17">
        <v>0</v>
      </c>
      <c r="D74" s="18">
        <v>2</v>
      </c>
      <c r="E74" s="18">
        <v>0</v>
      </c>
      <c r="F74" s="18">
        <v>2</v>
      </c>
      <c r="G74" s="19">
        <v>8</v>
      </c>
      <c r="H74" s="17">
        <v>0</v>
      </c>
      <c r="I74" s="18">
        <v>1</v>
      </c>
      <c r="J74" s="18">
        <v>0</v>
      </c>
      <c r="K74" s="18">
        <v>1</v>
      </c>
      <c r="L74" s="19">
        <v>0</v>
      </c>
      <c r="M74" s="17">
        <v>5</v>
      </c>
      <c r="N74" s="18">
        <v>5</v>
      </c>
      <c r="O74" s="18">
        <v>0</v>
      </c>
      <c r="P74" s="18">
        <v>5</v>
      </c>
      <c r="Q74" s="19">
        <v>0</v>
      </c>
      <c r="R74" s="17">
        <v>0</v>
      </c>
      <c r="S74" s="18">
        <v>2</v>
      </c>
      <c r="T74" s="18">
        <v>1</v>
      </c>
      <c r="U74" s="18">
        <v>1</v>
      </c>
      <c r="V74" s="19">
        <v>0</v>
      </c>
      <c r="W74" s="18">
        <v>4</v>
      </c>
      <c r="X74" s="18">
        <v>0</v>
      </c>
      <c r="Y74" s="18">
        <v>1</v>
      </c>
      <c r="Z74" s="18">
        <v>-1</v>
      </c>
      <c r="AA74" s="19">
        <v>0</v>
      </c>
      <c r="AB74" s="18">
        <v>0</v>
      </c>
      <c r="AC74" s="18">
        <v>0</v>
      </c>
      <c r="AD74" s="18">
        <v>0</v>
      </c>
      <c r="AE74" s="18">
        <v>0</v>
      </c>
      <c r="AF74" s="19">
        <v>0</v>
      </c>
    </row>
    <row r="75" spans="2:32" s="18" customFormat="1" ht="17.25" customHeight="1" x14ac:dyDescent="0.2">
      <c r="B75" s="120">
        <v>44794</v>
      </c>
      <c r="C75" s="17">
        <v>4</v>
      </c>
      <c r="D75" s="18">
        <v>2</v>
      </c>
      <c r="E75" s="18">
        <v>0</v>
      </c>
      <c r="F75" s="18">
        <v>2</v>
      </c>
      <c r="G75" s="19">
        <v>0</v>
      </c>
      <c r="H75" s="17">
        <v>0</v>
      </c>
      <c r="I75" s="18">
        <v>0</v>
      </c>
      <c r="J75" s="18">
        <v>1</v>
      </c>
      <c r="K75" s="18">
        <v>-1</v>
      </c>
      <c r="L75" s="19">
        <v>0</v>
      </c>
      <c r="M75" s="17">
        <v>3</v>
      </c>
      <c r="N75" s="18">
        <v>3</v>
      </c>
      <c r="O75" s="18">
        <v>0</v>
      </c>
      <c r="P75" s="18">
        <v>3</v>
      </c>
      <c r="Q75" s="19">
        <v>0</v>
      </c>
      <c r="R75" s="17">
        <v>0</v>
      </c>
      <c r="S75" s="18">
        <v>0</v>
      </c>
      <c r="T75" s="18">
        <v>0</v>
      </c>
      <c r="U75" s="18">
        <v>0</v>
      </c>
      <c r="V75" s="19">
        <v>0</v>
      </c>
      <c r="W75" s="18">
        <v>0</v>
      </c>
      <c r="X75" s="18">
        <v>2</v>
      </c>
      <c r="Y75" s="18">
        <v>1</v>
      </c>
      <c r="Z75" s="18">
        <v>1</v>
      </c>
      <c r="AA75" s="19">
        <v>0</v>
      </c>
      <c r="AB75" s="18">
        <v>0</v>
      </c>
      <c r="AC75" s="18">
        <v>0</v>
      </c>
      <c r="AD75" s="18">
        <v>0</v>
      </c>
      <c r="AE75" s="18">
        <v>0</v>
      </c>
      <c r="AF75" s="19">
        <v>0</v>
      </c>
    </row>
    <row r="76" spans="2:32" s="18" customFormat="1" ht="17.25" customHeight="1" x14ac:dyDescent="0.2">
      <c r="B76" s="120">
        <v>44801</v>
      </c>
      <c r="C76" s="17">
        <v>0</v>
      </c>
      <c r="D76" s="18">
        <v>3</v>
      </c>
      <c r="E76" s="18">
        <v>4</v>
      </c>
      <c r="F76" s="18">
        <v>-1</v>
      </c>
      <c r="G76" s="19">
        <v>0</v>
      </c>
      <c r="H76" s="17">
        <v>0</v>
      </c>
      <c r="I76" s="18">
        <v>1</v>
      </c>
      <c r="J76" s="18">
        <v>1</v>
      </c>
      <c r="K76" s="18">
        <v>0</v>
      </c>
      <c r="L76" s="19">
        <v>0</v>
      </c>
      <c r="M76" s="17">
        <v>0</v>
      </c>
      <c r="N76" s="18">
        <v>3</v>
      </c>
      <c r="O76" s="18">
        <v>1</v>
      </c>
      <c r="P76" s="18">
        <v>2</v>
      </c>
      <c r="Q76" s="19">
        <v>0</v>
      </c>
      <c r="R76" s="17">
        <v>4</v>
      </c>
      <c r="S76" s="18">
        <v>2</v>
      </c>
      <c r="T76" s="18">
        <v>0</v>
      </c>
      <c r="U76" s="18">
        <v>2</v>
      </c>
      <c r="V76" s="19">
        <v>0</v>
      </c>
      <c r="W76" s="18">
        <v>0</v>
      </c>
      <c r="X76" s="18">
        <v>3</v>
      </c>
      <c r="Y76" s="18">
        <v>0</v>
      </c>
      <c r="Z76" s="18">
        <v>3</v>
      </c>
      <c r="AA76" s="19">
        <v>0</v>
      </c>
      <c r="AB76" s="18">
        <v>0</v>
      </c>
      <c r="AC76" s="18">
        <v>0</v>
      </c>
      <c r="AD76" s="18">
        <v>0</v>
      </c>
      <c r="AE76" s="18">
        <v>0</v>
      </c>
      <c r="AF76" s="19">
        <v>0</v>
      </c>
    </row>
    <row r="77" spans="2:32" s="18" customFormat="1" ht="17.25" customHeight="1" x14ac:dyDescent="0.2">
      <c r="B77" s="120">
        <v>44808</v>
      </c>
      <c r="C77" s="17">
        <v>0</v>
      </c>
      <c r="D77" s="18">
        <v>2</v>
      </c>
      <c r="E77" s="18">
        <v>0</v>
      </c>
      <c r="F77" s="18">
        <v>2</v>
      </c>
      <c r="G77" s="19">
        <v>6</v>
      </c>
      <c r="H77" s="17">
        <v>0</v>
      </c>
      <c r="I77" s="181">
        <v>1</v>
      </c>
      <c r="J77" s="18">
        <v>1</v>
      </c>
      <c r="K77" s="18">
        <v>0</v>
      </c>
      <c r="L77" s="19">
        <v>0</v>
      </c>
      <c r="M77" s="17">
        <v>0</v>
      </c>
      <c r="N77" s="18">
        <v>2</v>
      </c>
      <c r="O77" s="18">
        <v>4</v>
      </c>
      <c r="P77" s="18">
        <v>-2</v>
      </c>
      <c r="Q77" s="19">
        <v>0</v>
      </c>
      <c r="R77" s="17">
        <v>0</v>
      </c>
      <c r="S77" s="18">
        <v>1</v>
      </c>
      <c r="T77" s="18">
        <v>0</v>
      </c>
      <c r="U77" s="18">
        <v>1</v>
      </c>
      <c r="V77" s="19">
        <v>0</v>
      </c>
      <c r="W77" s="18">
        <v>0</v>
      </c>
      <c r="X77" s="18">
        <v>2</v>
      </c>
      <c r="Y77" s="18">
        <v>0</v>
      </c>
      <c r="Z77" s="18">
        <v>2</v>
      </c>
      <c r="AA77" s="19">
        <v>0</v>
      </c>
      <c r="AB77" s="18">
        <v>0</v>
      </c>
      <c r="AC77" s="18">
        <v>0</v>
      </c>
      <c r="AD77" s="18">
        <v>0</v>
      </c>
      <c r="AE77" s="18">
        <v>0</v>
      </c>
      <c r="AF77" s="19">
        <v>0</v>
      </c>
    </row>
    <row r="78" spans="2:32" s="18" customFormat="1" ht="17.25" customHeight="1" x14ac:dyDescent="0.2">
      <c r="B78" s="120">
        <v>44815</v>
      </c>
      <c r="C78" s="17">
        <v>1</v>
      </c>
      <c r="D78" s="18">
        <v>1</v>
      </c>
      <c r="E78" s="18">
        <v>0</v>
      </c>
      <c r="F78" s="18">
        <v>1</v>
      </c>
      <c r="G78" s="19">
        <v>2</v>
      </c>
      <c r="H78" s="17">
        <v>0</v>
      </c>
      <c r="I78" s="181">
        <v>1</v>
      </c>
      <c r="J78" s="18">
        <v>0</v>
      </c>
      <c r="K78" s="18">
        <v>1</v>
      </c>
      <c r="L78" s="19">
        <v>0</v>
      </c>
      <c r="M78" s="17">
        <v>0</v>
      </c>
      <c r="N78" s="18">
        <v>0</v>
      </c>
      <c r="O78" s="18">
        <v>0</v>
      </c>
      <c r="P78" s="18">
        <v>0</v>
      </c>
      <c r="Q78" s="19">
        <v>0</v>
      </c>
      <c r="R78" s="17">
        <v>0</v>
      </c>
      <c r="S78" s="18">
        <v>2</v>
      </c>
      <c r="T78" s="18">
        <v>0</v>
      </c>
      <c r="U78" s="18">
        <v>2</v>
      </c>
      <c r="V78" s="19">
        <v>0</v>
      </c>
      <c r="W78" s="18">
        <v>0</v>
      </c>
      <c r="X78" s="18">
        <v>0</v>
      </c>
      <c r="Y78" s="18">
        <v>0</v>
      </c>
      <c r="Z78" s="18">
        <v>0</v>
      </c>
      <c r="AA78" s="19">
        <v>0</v>
      </c>
      <c r="AB78" s="18">
        <v>0</v>
      </c>
      <c r="AC78" s="18">
        <v>0</v>
      </c>
      <c r="AD78" s="18">
        <v>0</v>
      </c>
      <c r="AE78" s="18">
        <v>0</v>
      </c>
      <c r="AF78" s="19">
        <v>0</v>
      </c>
    </row>
    <row r="79" spans="2:32" s="18" customFormat="1" ht="17.25" customHeight="1" x14ac:dyDescent="0.2">
      <c r="B79" s="120">
        <v>44822</v>
      </c>
      <c r="C79" s="17">
        <v>8</v>
      </c>
      <c r="D79" s="18">
        <v>1</v>
      </c>
      <c r="E79" s="18">
        <v>0</v>
      </c>
      <c r="F79" s="18">
        <v>1</v>
      </c>
      <c r="G79" s="19">
        <v>2</v>
      </c>
      <c r="H79" s="17">
        <v>0</v>
      </c>
      <c r="I79" s="18">
        <v>0</v>
      </c>
      <c r="J79" s="18">
        <v>1</v>
      </c>
      <c r="K79" s="18">
        <v>-1</v>
      </c>
      <c r="L79" s="19">
        <v>0</v>
      </c>
      <c r="M79" s="17">
        <v>0</v>
      </c>
      <c r="N79" s="18">
        <v>3</v>
      </c>
      <c r="O79" s="18">
        <v>0</v>
      </c>
      <c r="P79" s="18">
        <v>3</v>
      </c>
      <c r="Q79" s="19">
        <v>5</v>
      </c>
      <c r="R79" s="17">
        <v>5</v>
      </c>
      <c r="S79" s="18">
        <v>0</v>
      </c>
      <c r="T79" s="18">
        <v>0</v>
      </c>
      <c r="U79" s="18">
        <v>0</v>
      </c>
      <c r="V79" s="19">
        <v>0</v>
      </c>
      <c r="W79" s="18">
        <v>3</v>
      </c>
      <c r="X79" s="18">
        <v>3</v>
      </c>
      <c r="Y79" s="18">
        <v>0</v>
      </c>
      <c r="Z79" s="18">
        <v>3</v>
      </c>
      <c r="AA79" s="19">
        <v>0</v>
      </c>
      <c r="AB79" s="18">
        <v>0</v>
      </c>
      <c r="AC79" s="18">
        <v>0</v>
      </c>
      <c r="AD79" s="18">
        <v>0</v>
      </c>
      <c r="AE79" s="18">
        <v>0</v>
      </c>
      <c r="AF79" s="19">
        <v>0</v>
      </c>
    </row>
    <row r="80" spans="2:32" s="18" customFormat="1" ht="17.25" customHeight="1" x14ac:dyDescent="0.2">
      <c r="B80" s="120">
        <v>44829</v>
      </c>
      <c r="C80" s="17">
        <v>5</v>
      </c>
      <c r="D80" s="18">
        <v>1</v>
      </c>
      <c r="E80" s="18">
        <v>1</v>
      </c>
      <c r="F80" s="18">
        <v>0</v>
      </c>
      <c r="G80" s="19">
        <v>7</v>
      </c>
      <c r="H80" s="17">
        <v>0</v>
      </c>
      <c r="I80" s="18">
        <v>2</v>
      </c>
      <c r="J80" s="18">
        <v>0</v>
      </c>
      <c r="K80" s="18">
        <v>2</v>
      </c>
      <c r="L80" s="19">
        <v>3</v>
      </c>
      <c r="M80" s="17">
        <v>0</v>
      </c>
      <c r="N80" s="18">
        <v>2</v>
      </c>
      <c r="O80" s="18">
        <v>1</v>
      </c>
      <c r="P80" s="18">
        <v>1</v>
      </c>
      <c r="Q80" s="19">
        <v>3</v>
      </c>
      <c r="R80" s="17">
        <v>0</v>
      </c>
      <c r="S80" s="18">
        <v>1</v>
      </c>
      <c r="T80" s="18">
        <v>0</v>
      </c>
      <c r="U80" s="18">
        <v>1</v>
      </c>
      <c r="V80" s="19">
        <v>0</v>
      </c>
      <c r="W80" s="18">
        <v>0</v>
      </c>
      <c r="X80" s="18">
        <v>0</v>
      </c>
      <c r="Y80" s="18">
        <v>0</v>
      </c>
      <c r="Z80" s="18">
        <v>0</v>
      </c>
      <c r="AA80" s="19">
        <v>0</v>
      </c>
      <c r="AB80" s="18">
        <v>0</v>
      </c>
      <c r="AC80" s="18">
        <v>0</v>
      </c>
      <c r="AD80" s="18">
        <v>0</v>
      </c>
      <c r="AE80" s="18">
        <v>0</v>
      </c>
      <c r="AF80" s="19">
        <v>0</v>
      </c>
    </row>
    <row r="81" spans="2:32" s="18" customFormat="1" ht="17.25" customHeight="1" x14ac:dyDescent="0.2">
      <c r="B81" s="120">
        <v>44836</v>
      </c>
      <c r="C81" s="17">
        <v>5</v>
      </c>
      <c r="D81" s="18">
        <v>4</v>
      </c>
      <c r="E81" s="18">
        <v>0</v>
      </c>
      <c r="F81" s="18">
        <v>4</v>
      </c>
      <c r="G81" s="19">
        <v>9</v>
      </c>
      <c r="H81" s="17">
        <v>3</v>
      </c>
      <c r="I81" s="18">
        <v>1</v>
      </c>
      <c r="J81" s="18">
        <v>0</v>
      </c>
      <c r="K81" s="18">
        <v>1</v>
      </c>
      <c r="L81" s="19">
        <v>4</v>
      </c>
      <c r="M81" s="17">
        <v>8</v>
      </c>
      <c r="N81" s="18">
        <v>4</v>
      </c>
      <c r="O81" s="18">
        <v>0</v>
      </c>
      <c r="P81" s="18">
        <v>4</v>
      </c>
      <c r="Q81" s="19">
        <v>1</v>
      </c>
      <c r="R81" s="17">
        <v>0</v>
      </c>
      <c r="S81" s="18">
        <v>4</v>
      </c>
      <c r="T81" s="18">
        <v>1</v>
      </c>
      <c r="U81" s="18">
        <v>3</v>
      </c>
      <c r="V81" s="19">
        <v>0</v>
      </c>
      <c r="W81" s="18">
        <v>0</v>
      </c>
      <c r="X81" s="18">
        <v>0</v>
      </c>
      <c r="Y81" s="18">
        <v>0</v>
      </c>
      <c r="Z81" s="18">
        <v>0</v>
      </c>
      <c r="AA81" s="19">
        <v>0</v>
      </c>
      <c r="AB81" s="173">
        <v>6</v>
      </c>
      <c r="AC81" s="174">
        <v>4</v>
      </c>
      <c r="AD81" s="174">
        <v>0</v>
      </c>
      <c r="AE81" s="174">
        <v>4</v>
      </c>
      <c r="AF81" s="65">
        <v>0</v>
      </c>
    </row>
    <row r="82" spans="2:32" s="18" customFormat="1" ht="17.25" customHeight="1" x14ac:dyDescent="0.2">
      <c r="B82" s="120">
        <v>44843</v>
      </c>
      <c r="C82" s="17">
        <v>0</v>
      </c>
      <c r="D82" s="18">
        <v>3</v>
      </c>
      <c r="E82" s="18">
        <v>0</v>
      </c>
      <c r="F82" s="18">
        <v>3</v>
      </c>
      <c r="G82" s="19">
        <v>1</v>
      </c>
      <c r="H82" s="17">
        <v>0</v>
      </c>
      <c r="I82" s="18">
        <v>1</v>
      </c>
      <c r="J82" s="18">
        <v>1</v>
      </c>
      <c r="K82" s="18">
        <v>0</v>
      </c>
      <c r="L82" s="19">
        <v>2</v>
      </c>
      <c r="M82" s="17">
        <v>0</v>
      </c>
      <c r="N82" s="18">
        <v>0</v>
      </c>
      <c r="O82" s="18">
        <v>0</v>
      </c>
      <c r="P82" s="18">
        <v>0</v>
      </c>
      <c r="Q82" s="19">
        <v>0</v>
      </c>
      <c r="R82" s="17">
        <v>4</v>
      </c>
      <c r="S82" s="18">
        <v>2</v>
      </c>
      <c r="T82" s="18">
        <v>1</v>
      </c>
      <c r="U82" s="18">
        <v>1</v>
      </c>
      <c r="V82" s="19">
        <v>0</v>
      </c>
      <c r="W82" s="18">
        <v>4</v>
      </c>
      <c r="X82" s="18">
        <v>1</v>
      </c>
      <c r="Y82" s="18">
        <v>0</v>
      </c>
      <c r="Z82" s="18">
        <v>1</v>
      </c>
      <c r="AA82" s="19">
        <v>0</v>
      </c>
      <c r="AB82" s="173">
        <v>0</v>
      </c>
      <c r="AC82" s="174">
        <v>1</v>
      </c>
      <c r="AD82" s="174">
        <v>0</v>
      </c>
      <c r="AE82" s="174">
        <v>1</v>
      </c>
      <c r="AF82" s="65">
        <v>0</v>
      </c>
    </row>
    <row r="83" spans="2:32" s="18" customFormat="1" ht="17.25" customHeight="1" x14ac:dyDescent="0.2">
      <c r="B83" s="120">
        <v>44850</v>
      </c>
      <c r="C83" s="17">
        <v>0</v>
      </c>
      <c r="D83" s="18">
        <v>5</v>
      </c>
      <c r="E83" s="18">
        <v>1</v>
      </c>
      <c r="F83" s="18">
        <v>4</v>
      </c>
      <c r="G83" s="19">
        <v>0</v>
      </c>
      <c r="H83" s="17">
        <v>0</v>
      </c>
      <c r="I83" s="18">
        <v>1</v>
      </c>
      <c r="J83" s="18">
        <v>0</v>
      </c>
      <c r="K83" s="18">
        <v>1</v>
      </c>
      <c r="L83" s="19">
        <v>4</v>
      </c>
      <c r="M83" s="17">
        <v>0</v>
      </c>
      <c r="N83" s="18">
        <v>0</v>
      </c>
      <c r="O83" s="18">
        <v>0</v>
      </c>
      <c r="P83" s="18">
        <v>0</v>
      </c>
      <c r="Q83" s="19">
        <v>0</v>
      </c>
      <c r="R83" s="17">
        <v>0</v>
      </c>
      <c r="S83" s="18">
        <v>0</v>
      </c>
      <c r="T83" s="18">
        <v>0</v>
      </c>
      <c r="U83" s="18">
        <v>0</v>
      </c>
      <c r="V83" s="19">
        <v>0</v>
      </c>
      <c r="W83" s="18">
        <v>0</v>
      </c>
      <c r="X83" s="18">
        <v>1</v>
      </c>
      <c r="Y83" s="18">
        <v>0</v>
      </c>
      <c r="Z83" s="18">
        <v>1</v>
      </c>
      <c r="AA83" s="19">
        <v>0</v>
      </c>
      <c r="AB83" s="173">
        <v>0</v>
      </c>
      <c r="AC83" s="174">
        <v>0</v>
      </c>
      <c r="AD83" s="174">
        <v>0</v>
      </c>
      <c r="AE83" s="174">
        <v>0</v>
      </c>
      <c r="AF83" s="65">
        <v>0</v>
      </c>
    </row>
    <row r="84" spans="2:32" s="18" customFormat="1" ht="17.25" customHeight="1" x14ac:dyDescent="0.2">
      <c r="B84" s="120">
        <v>44857</v>
      </c>
      <c r="C84" s="17">
        <v>0</v>
      </c>
      <c r="D84" s="18">
        <v>1</v>
      </c>
      <c r="E84" s="18">
        <v>0</v>
      </c>
      <c r="F84" s="18">
        <v>1</v>
      </c>
      <c r="G84" s="19">
        <v>0</v>
      </c>
      <c r="H84" s="17">
        <v>0</v>
      </c>
      <c r="I84" s="18">
        <v>1</v>
      </c>
      <c r="J84" s="18">
        <v>0</v>
      </c>
      <c r="K84" s="18">
        <v>1</v>
      </c>
      <c r="L84" s="19">
        <v>4</v>
      </c>
      <c r="M84" s="17">
        <v>0</v>
      </c>
      <c r="N84" s="18">
        <v>0</v>
      </c>
      <c r="O84" s="18">
        <v>0</v>
      </c>
      <c r="P84" s="18">
        <v>0</v>
      </c>
      <c r="Q84" s="19">
        <v>0</v>
      </c>
      <c r="R84" s="17">
        <v>0</v>
      </c>
      <c r="S84" s="18">
        <v>1</v>
      </c>
      <c r="T84" s="18">
        <v>1</v>
      </c>
      <c r="U84" s="18">
        <v>0</v>
      </c>
      <c r="V84" s="19">
        <v>6</v>
      </c>
      <c r="W84" s="18">
        <v>0</v>
      </c>
      <c r="X84" s="18">
        <v>1</v>
      </c>
      <c r="Y84" s="18">
        <v>0</v>
      </c>
      <c r="Z84" s="18">
        <v>1</v>
      </c>
      <c r="AA84" s="19">
        <v>0</v>
      </c>
      <c r="AB84" s="173">
        <v>0</v>
      </c>
      <c r="AC84" s="174">
        <v>0</v>
      </c>
      <c r="AD84" s="174">
        <v>0</v>
      </c>
      <c r="AE84" s="174">
        <v>0</v>
      </c>
      <c r="AF84" s="65">
        <v>0</v>
      </c>
    </row>
    <row r="85" spans="2:32" s="18" customFormat="1" ht="17.25" customHeight="1" x14ac:dyDescent="0.2">
      <c r="B85" s="120"/>
      <c r="C85" s="17"/>
      <c r="G85" s="19"/>
      <c r="H85" s="17"/>
      <c r="L85" s="19"/>
      <c r="M85" s="17"/>
      <c r="Q85" s="19"/>
      <c r="R85" s="17"/>
      <c r="V85" s="19"/>
      <c r="AA85" s="19"/>
      <c r="AB85" s="173"/>
      <c r="AC85" s="174"/>
      <c r="AD85" s="174"/>
      <c r="AE85" s="174"/>
      <c r="AF85" s="65"/>
    </row>
    <row r="86" spans="2:32" s="18" customFormat="1" ht="17.25" customHeight="1" x14ac:dyDescent="0.2">
      <c r="B86" s="120"/>
      <c r="C86" s="17"/>
      <c r="G86" s="19"/>
      <c r="H86" s="17"/>
      <c r="L86" s="19"/>
      <c r="M86" s="17"/>
      <c r="Q86" s="19"/>
      <c r="R86" s="17"/>
      <c r="V86" s="19"/>
      <c r="AA86" s="19"/>
      <c r="AB86" s="173"/>
      <c r="AC86" s="174"/>
      <c r="AD86" s="174"/>
      <c r="AE86" s="174"/>
      <c r="AF86" s="65"/>
    </row>
    <row r="87" spans="2:32" s="18" customFormat="1" ht="14.1" customHeight="1" thickBot="1" x14ac:dyDescent="0.25">
      <c r="B87" s="121" t="s">
        <v>7</v>
      </c>
      <c r="C87" s="72"/>
      <c r="D87" s="71"/>
      <c r="E87" s="71"/>
      <c r="F87" s="71"/>
      <c r="G87" s="73"/>
      <c r="H87" s="72"/>
      <c r="I87" s="71"/>
      <c r="J87" s="71"/>
      <c r="K87" s="71"/>
      <c r="L87" s="73"/>
      <c r="M87" s="72"/>
      <c r="N87" s="71"/>
      <c r="O87" s="71"/>
      <c r="P87" s="71" t="s">
        <v>7</v>
      </c>
      <c r="Q87" s="73"/>
      <c r="R87" s="72"/>
      <c r="S87" s="71"/>
      <c r="T87" s="71"/>
      <c r="U87" s="71" t="s">
        <v>7</v>
      </c>
      <c r="V87" s="73"/>
      <c r="AA87" s="19"/>
      <c r="AB87" s="173"/>
      <c r="AC87" s="174"/>
      <c r="AD87" s="174"/>
      <c r="AE87" s="174"/>
      <c r="AF87" s="65"/>
    </row>
    <row r="88" spans="2:32" s="5" customFormat="1" ht="24" customHeight="1" thickBot="1" x14ac:dyDescent="0.35">
      <c r="B88" s="103"/>
      <c r="C88" s="204" t="s">
        <v>52</v>
      </c>
      <c r="D88" s="200"/>
      <c r="E88" s="200"/>
      <c r="F88" s="200"/>
      <c r="G88" s="200"/>
      <c r="H88" s="204" t="s">
        <v>53</v>
      </c>
      <c r="I88" s="200"/>
      <c r="J88" s="200"/>
      <c r="K88" s="200"/>
      <c r="L88" s="200"/>
      <c r="M88" s="204" t="s">
        <v>54</v>
      </c>
      <c r="N88" s="200"/>
      <c r="O88" s="200"/>
      <c r="P88" s="200"/>
      <c r="Q88" s="201"/>
      <c r="R88" s="200" t="s">
        <v>55</v>
      </c>
      <c r="S88" s="200"/>
      <c r="T88" s="200"/>
      <c r="U88" s="200"/>
      <c r="V88" s="201"/>
      <c r="W88" s="200" t="s">
        <v>56</v>
      </c>
      <c r="X88" s="200"/>
      <c r="Y88" s="200"/>
      <c r="Z88" s="200"/>
      <c r="AA88" s="201"/>
      <c r="AB88" s="200" t="s">
        <v>86</v>
      </c>
      <c r="AC88" s="200"/>
      <c r="AD88" s="200"/>
      <c r="AE88" s="200"/>
      <c r="AF88" s="201"/>
    </row>
    <row r="89" spans="2:32" s="92" customFormat="1" ht="22.5" customHeight="1" thickBot="1" x14ac:dyDescent="0.25">
      <c r="B89" s="104"/>
      <c r="C89" s="104" t="s">
        <v>4</v>
      </c>
      <c r="D89" s="92" t="s">
        <v>0</v>
      </c>
      <c r="E89" s="93" t="s">
        <v>1</v>
      </c>
      <c r="F89" s="94" t="s">
        <v>6</v>
      </c>
      <c r="G89" s="95" t="s">
        <v>16</v>
      </c>
      <c r="H89" s="104" t="s">
        <v>4</v>
      </c>
      <c r="I89" s="92" t="s">
        <v>0</v>
      </c>
      <c r="J89" s="93" t="s">
        <v>1</v>
      </c>
      <c r="K89" s="94" t="s">
        <v>6</v>
      </c>
      <c r="L89" s="95" t="s">
        <v>16</v>
      </c>
      <c r="M89" s="104" t="s">
        <v>4</v>
      </c>
      <c r="N89" s="92" t="s">
        <v>0</v>
      </c>
      <c r="O89" s="93" t="s">
        <v>1</v>
      </c>
      <c r="P89" s="94" t="s">
        <v>6</v>
      </c>
      <c r="Q89" s="105" t="s">
        <v>16</v>
      </c>
      <c r="R89" s="92" t="s">
        <v>4</v>
      </c>
      <c r="S89" s="92" t="s">
        <v>0</v>
      </c>
      <c r="T89" s="93" t="s">
        <v>1</v>
      </c>
      <c r="U89" s="94" t="s">
        <v>6</v>
      </c>
      <c r="V89" s="105" t="s">
        <v>16</v>
      </c>
      <c r="W89" s="92" t="s">
        <v>4</v>
      </c>
      <c r="X89" s="92" t="s">
        <v>0</v>
      </c>
      <c r="Y89" s="93" t="s">
        <v>1</v>
      </c>
      <c r="Z89" s="94" t="s">
        <v>6</v>
      </c>
      <c r="AA89" s="105" t="s">
        <v>16</v>
      </c>
      <c r="AB89" s="92" t="s">
        <v>4</v>
      </c>
      <c r="AC89" s="92" t="s">
        <v>0</v>
      </c>
      <c r="AD89" s="93" t="s">
        <v>1</v>
      </c>
      <c r="AE89" s="94" t="s">
        <v>6</v>
      </c>
      <c r="AF89" s="105" t="s">
        <v>16</v>
      </c>
    </row>
    <row r="90" spans="2:32" s="96" customFormat="1" ht="20.25" customHeight="1" thickBot="1" x14ac:dyDescent="0.3">
      <c r="B90" s="13" t="s">
        <v>3</v>
      </c>
      <c r="C90" s="110">
        <f t="shared" ref="C90:AA90" si="0">SUM(C19:C87)</f>
        <v>112</v>
      </c>
      <c r="D90" s="110">
        <f t="shared" si="0"/>
        <v>129</v>
      </c>
      <c r="E90" s="110">
        <f t="shared" si="0"/>
        <v>25</v>
      </c>
      <c r="F90" s="110">
        <f t="shared" si="0"/>
        <v>104</v>
      </c>
      <c r="G90" s="110">
        <f t="shared" si="0"/>
        <v>71</v>
      </c>
      <c r="H90" s="110">
        <f t="shared" si="0"/>
        <v>46</v>
      </c>
      <c r="I90" s="110">
        <f t="shared" si="0"/>
        <v>53</v>
      </c>
      <c r="J90" s="110">
        <f t="shared" si="0"/>
        <v>9</v>
      </c>
      <c r="K90" s="110">
        <f t="shared" si="0"/>
        <v>44</v>
      </c>
      <c r="L90" s="110">
        <f t="shared" si="0"/>
        <v>17</v>
      </c>
      <c r="M90" s="110">
        <f t="shared" si="0"/>
        <v>106</v>
      </c>
      <c r="N90" s="110">
        <f t="shared" si="0"/>
        <v>121</v>
      </c>
      <c r="O90" s="195">
        <f t="shared" si="0"/>
        <v>19</v>
      </c>
      <c r="P90" s="195">
        <f t="shared" si="0"/>
        <v>102</v>
      </c>
      <c r="Q90" s="111">
        <f t="shared" si="0"/>
        <v>64</v>
      </c>
      <c r="R90" s="111">
        <f t="shared" si="0"/>
        <v>99</v>
      </c>
      <c r="S90" s="111">
        <f t="shared" si="0"/>
        <v>104</v>
      </c>
      <c r="T90" s="111">
        <f t="shared" si="0"/>
        <v>9</v>
      </c>
      <c r="U90" s="111">
        <f t="shared" si="0"/>
        <v>95</v>
      </c>
      <c r="V90" s="111">
        <f t="shared" si="0"/>
        <v>42</v>
      </c>
      <c r="W90" s="111">
        <f>SUM(W19:W87)</f>
        <v>25</v>
      </c>
      <c r="X90" s="111">
        <f t="shared" si="0"/>
        <v>28</v>
      </c>
      <c r="Y90" s="111">
        <f t="shared" si="0"/>
        <v>5</v>
      </c>
      <c r="Z90" s="111">
        <f t="shared" si="0"/>
        <v>23</v>
      </c>
      <c r="AA90" s="111">
        <f t="shared" si="0"/>
        <v>0</v>
      </c>
      <c r="AB90" s="180">
        <f>SUM(AB19:AB87)</f>
        <v>6</v>
      </c>
      <c r="AC90" s="111">
        <f>SUM(AC19:AC87)</f>
        <v>5</v>
      </c>
      <c r="AD90" s="180">
        <f>SUM(AD19:AD87)</f>
        <v>0</v>
      </c>
      <c r="AE90" s="180">
        <f>SUM(AE19:AE87)</f>
        <v>5</v>
      </c>
      <c r="AF90" s="179">
        <f>SUM(AF19:AF87)</f>
        <v>0</v>
      </c>
    </row>
    <row r="91" spans="2:32" s="96" customFormat="1" ht="20.25" customHeight="1" x14ac:dyDescent="0.25">
      <c r="B91" s="118"/>
      <c r="C91" s="15" t="s">
        <v>8</v>
      </c>
      <c r="E91" s="98"/>
      <c r="G91" s="99">
        <v>116</v>
      </c>
      <c r="H91" s="15" t="s">
        <v>8</v>
      </c>
      <c r="J91" s="98"/>
      <c r="L91" s="99">
        <v>108</v>
      </c>
      <c r="M91" s="15" t="s">
        <v>8</v>
      </c>
      <c r="O91" s="98"/>
      <c r="Q91" s="9">
        <v>106</v>
      </c>
      <c r="R91" s="97" t="s">
        <v>8</v>
      </c>
      <c r="T91" s="98"/>
      <c r="V91" s="9">
        <v>117</v>
      </c>
      <c r="W91" s="97" t="s">
        <v>8</v>
      </c>
      <c r="Y91" s="98"/>
      <c r="AA91" s="9">
        <v>115</v>
      </c>
      <c r="AB91" s="97" t="s">
        <v>8</v>
      </c>
      <c r="AD91" s="175"/>
      <c r="AE91" s="175"/>
      <c r="AF91" s="187">
        <v>96</v>
      </c>
    </row>
    <row r="92" spans="2:32" s="96" customFormat="1" ht="20.25" customHeight="1" x14ac:dyDescent="0.25">
      <c r="B92" s="118"/>
      <c r="C92" s="15" t="s">
        <v>9</v>
      </c>
      <c r="E92" s="98"/>
      <c r="G92" s="99">
        <f>SUM(G91-F90)</f>
        <v>12</v>
      </c>
      <c r="H92" s="15" t="s">
        <v>9</v>
      </c>
      <c r="J92" s="98"/>
      <c r="L92" s="99">
        <f>SUM(L91-K90)</f>
        <v>64</v>
      </c>
      <c r="M92" s="15" t="s">
        <v>9</v>
      </c>
      <c r="O92" s="98"/>
      <c r="Q92" s="9">
        <f>SUM(Q91-P90)</f>
        <v>4</v>
      </c>
      <c r="R92" s="97" t="s">
        <v>9</v>
      </c>
      <c r="T92" s="98"/>
      <c r="V92" s="9">
        <f>SUM(V91-U90)</f>
        <v>22</v>
      </c>
      <c r="W92" s="97" t="s">
        <v>9</v>
      </c>
      <c r="Y92" s="98"/>
      <c r="AA92" s="9">
        <f>SUM(AA91-Z90)</f>
        <v>92</v>
      </c>
      <c r="AB92" s="97" t="s">
        <v>9</v>
      </c>
      <c r="AD92" s="175"/>
      <c r="AE92" s="175"/>
      <c r="AF92" s="187">
        <f>SUM(AF91-AE90)</f>
        <v>91</v>
      </c>
    </row>
    <row r="93" spans="2:32" s="96" customFormat="1" ht="20.25" customHeight="1" x14ac:dyDescent="0.25">
      <c r="B93" s="118"/>
      <c r="C93" s="15" t="s">
        <v>10</v>
      </c>
      <c r="E93" s="98"/>
      <c r="G93" s="99">
        <f>SUM(C90-F90)</f>
        <v>8</v>
      </c>
      <c r="H93" s="15" t="s">
        <v>10</v>
      </c>
      <c r="J93" s="98"/>
      <c r="L93" s="99">
        <f>SUM(H90-K90)</f>
        <v>2</v>
      </c>
      <c r="M93" s="15" t="s">
        <v>10</v>
      </c>
      <c r="O93" s="98"/>
      <c r="Q93" s="9">
        <f>SUM(M90-P90)</f>
        <v>4</v>
      </c>
      <c r="R93" s="97" t="s">
        <v>10</v>
      </c>
      <c r="T93" s="98"/>
      <c r="V93" s="9">
        <f>SUM(R90-U90)</f>
        <v>4</v>
      </c>
      <c r="W93" s="97" t="s">
        <v>10</v>
      </c>
      <c r="Y93" s="98"/>
      <c r="AA93" s="9">
        <f>SUM(W90-Z90)</f>
        <v>2</v>
      </c>
      <c r="AB93" s="97" t="s">
        <v>10</v>
      </c>
      <c r="AD93" s="175"/>
      <c r="AE93" s="175"/>
      <c r="AF93" s="187">
        <f>SUM(AB90-AE90)</f>
        <v>1</v>
      </c>
    </row>
    <row r="94" spans="2:32" s="96" customFormat="1" ht="20.25" customHeight="1" x14ac:dyDescent="0.25">
      <c r="B94" s="118"/>
      <c r="C94" s="15" t="s">
        <v>12</v>
      </c>
      <c r="E94" s="98"/>
      <c r="G94" s="100">
        <f>F90/G91</f>
        <v>0.89655172413793105</v>
      </c>
      <c r="H94" s="15" t="s">
        <v>12</v>
      </c>
      <c r="J94" s="98"/>
      <c r="L94" s="100">
        <f>K90/L91</f>
        <v>0.40740740740740738</v>
      </c>
      <c r="M94" s="15" t="s">
        <v>12</v>
      </c>
      <c r="O94" s="98"/>
      <c r="Q94" s="16">
        <f>P90/Q91</f>
        <v>0.96226415094339623</v>
      </c>
      <c r="R94" s="97" t="s">
        <v>12</v>
      </c>
      <c r="T94" s="98"/>
      <c r="V94" s="16">
        <f>U90/V91</f>
        <v>0.81196581196581197</v>
      </c>
      <c r="W94" s="97" t="s">
        <v>12</v>
      </c>
      <c r="Y94" s="98"/>
      <c r="AA94" s="16">
        <f>Z90/AA91</f>
        <v>0.2</v>
      </c>
      <c r="AB94" s="97" t="s">
        <v>12</v>
      </c>
      <c r="AD94" s="175"/>
      <c r="AE94" s="175"/>
      <c r="AF94" s="188">
        <f>AE90/AF91</f>
        <v>5.2083333333333336E-2</v>
      </c>
    </row>
    <row r="95" spans="2:32" s="96" customFormat="1" ht="20.25" customHeight="1" x14ac:dyDescent="0.25">
      <c r="B95" s="118"/>
      <c r="C95" s="15" t="s">
        <v>11</v>
      </c>
      <c r="E95" s="98"/>
      <c r="G95" s="101">
        <f>G90/G91</f>
        <v>0.61206896551724133</v>
      </c>
      <c r="H95" s="15" t="s">
        <v>11</v>
      </c>
      <c r="J95" s="98"/>
      <c r="L95" s="101">
        <f>L90/L91</f>
        <v>0.15740740740740741</v>
      </c>
      <c r="M95" s="15" t="s">
        <v>11</v>
      </c>
      <c r="O95" s="98"/>
      <c r="Q95" s="106">
        <f>Q90/Q91</f>
        <v>0.60377358490566035</v>
      </c>
      <c r="R95" s="97" t="s">
        <v>11</v>
      </c>
      <c r="T95" s="98"/>
      <c r="V95" s="106">
        <f>V90/V91</f>
        <v>0.35897435897435898</v>
      </c>
      <c r="W95" s="97" t="s">
        <v>11</v>
      </c>
      <c r="Y95" s="98"/>
      <c r="AA95" s="106">
        <f>AA90/AA91</f>
        <v>0</v>
      </c>
      <c r="AB95" s="97" t="s">
        <v>11</v>
      </c>
      <c r="AD95" s="175"/>
      <c r="AE95" s="175"/>
      <c r="AF95" s="189">
        <f>AF90/AF91</f>
        <v>0</v>
      </c>
    </row>
    <row r="96" spans="2:32" s="1" customFormat="1" ht="14.25" customHeight="1" thickBot="1" x14ac:dyDescent="0.25">
      <c r="B96" s="107"/>
      <c r="C96" s="107"/>
      <c r="D96" s="108"/>
      <c r="E96" s="108"/>
      <c r="F96" s="108"/>
      <c r="G96" s="108"/>
      <c r="H96" s="107"/>
      <c r="I96" s="108"/>
      <c r="J96" s="108"/>
      <c r="K96" s="108"/>
      <c r="L96" s="108"/>
      <c r="M96" s="107"/>
      <c r="N96" s="108"/>
      <c r="O96" s="108"/>
      <c r="P96" s="108"/>
      <c r="Q96" s="109"/>
      <c r="R96" s="108"/>
      <c r="S96" s="108"/>
      <c r="T96" s="108"/>
      <c r="U96" s="108"/>
      <c r="V96" s="109"/>
      <c r="W96" s="108"/>
      <c r="X96" s="108"/>
      <c r="Y96" s="108"/>
      <c r="Z96" s="108"/>
      <c r="AA96" s="109"/>
      <c r="AB96" s="176"/>
      <c r="AC96" s="177"/>
      <c r="AD96" s="177"/>
      <c r="AE96" s="177"/>
      <c r="AF96" s="178"/>
    </row>
    <row r="97" spans="4:14" s="1" customFormat="1" x14ac:dyDescent="0.2">
      <c r="D97" s="102"/>
    </row>
    <row r="98" spans="4:14" s="1" customFormat="1" x14ac:dyDescent="0.2">
      <c r="D98" s="102"/>
      <c r="N98" s="102"/>
    </row>
    <row r="99" spans="4:14" s="1" customFormat="1" x14ac:dyDescent="0.2">
      <c r="D99" s="102"/>
    </row>
    <row r="100" spans="4:14" s="1" customFormat="1" x14ac:dyDescent="0.2"/>
    <row r="101" spans="4:14" s="1" customFormat="1" x14ac:dyDescent="0.2"/>
    <row r="102" spans="4:14" s="1" customFormat="1" x14ac:dyDescent="0.2"/>
    <row r="103" spans="4:14" s="1" customFormat="1" x14ac:dyDescent="0.2"/>
    <row r="104" spans="4:14" s="1" customFormat="1" x14ac:dyDescent="0.2"/>
    <row r="105" spans="4:14" s="1" customFormat="1" x14ac:dyDescent="0.2"/>
    <row r="106" spans="4:14" s="1" customFormat="1" x14ac:dyDescent="0.2"/>
    <row r="107" spans="4:14" s="1" customFormat="1" x14ac:dyDescent="0.2"/>
    <row r="108" spans="4:14" s="1" customFormat="1" x14ac:dyDescent="0.2"/>
    <row r="109" spans="4:14" s="1" customFormat="1" x14ac:dyDescent="0.2"/>
    <row r="110" spans="4:14" s="1" customFormat="1" x14ac:dyDescent="0.2"/>
    <row r="111" spans="4:14" s="1" customFormat="1" x14ac:dyDescent="0.2"/>
    <row r="112" spans="4:14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  <row r="970" s="1" customFormat="1" x14ac:dyDescent="0.2"/>
    <row r="971" s="1" customFormat="1" x14ac:dyDescent="0.2"/>
    <row r="972" s="1" customFormat="1" x14ac:dyDescent="0.2"/>
    <row r="973" s="1" customFormat="1" x14ac:dyDescent="0.2"/>
    <row r="974" s="1" customFormat="1" x14ac:dyDescent="0.2"/>
    <row r="975" s="1" customFormat="1" x14ac:dyDescent="0.2"/>
    <row r="976" s="1" customFormat="1" x14ac:dyDescent="0.2"/>
    <row r="977" s="1" customFormat="1" x14ac:dyDescent="0.2"/>
    <row r="978" s="1" customFormat="1" x14ac:dyDescent="0.2"/>
    <row r="979" s="1" customFormat="1" x14ac:dyDescent="0.2"/>
    <row r="980" s="1" customFormat="1" x14ac:dyDescent="0.2"/>
    <row r="981" s="1" customFormat="1" x14ac:dyDescent="0.2"/>
    <row r="982" s="1" customFormat="1" x14ac:dyDescent="0.2"/>
    <row r="983" s="1" customFormat="1" x14ac:dyDescent="0.2"/>
    <row r="984" s="1" customFormat="1" x14ac:dyDescent="0.2"/>
    <row r="985" s="1" customFormat="1" x14ac:dyDescent="0.2"/>
    <row r="986" s="1" customFormat="1" x14ac:dyDescent="0.2"/>
    <row r="987" s="1" customFormat="1" x14ac:dyDescent="0.2"/>
    <row r="988" s="1" customFormat="1" x14ac:dyDescent="0.2"/>
    <row r="989" s="1" customFormat="1" x14ac:dyDescent="0.2"/>
    <row r="990" s="1" customFormat="1" x14ac:dyDescent="0.2"/>
    <row r="991" s="1" customFormat="1" x14ac:dyDescent="0.2"/>
    <row r="992" s="1" customFormat="1" x14ac:dyDescent="0.2"/>
    <row r="993" s="1" customFormat="1" x14ac:dyDescent="0.2"/>
    <row r="994" s="1" customFormat="1" x14ac:dyDescent="0.2"/>
    <row r="995" s="1" customFormat="1" x14ac:dyDescent="0.2"/>
    <row r="996" s="1" customFormat="1" x14ac:dyDescent="0.2"/>
    <row r="997" s="1" customFormat="1" x14ac:dyDescent="0.2"/>
    <row r="998" s="1" customFormat="1" x14ac:dyDescent="0.2"/>
    <row r="999" s="1" customFormat="1" x14ac:dyDescent="0.2"/>
    <row r="1000" s="1" customFormat="1" x14ac:dyDescent="0.2"/>
    <row r="1001" s="1" customFormat="1" x14ac:dyDescent="0.2"/>
    <row r="1002" s="1" customFormat="1" x14ac:dyDescent="0.2"/>
    <row r="1003" s="1" customFormat="1" x14ac:dyDescent="0.2"/>
    <row r="1004" s="1" customFormat="1" x14ac:dyDescent="0.2"/>
    <row r="1005" s="1" customFormat="1" x14ac:dyDescent="0.2"/>
    <row r="1006" s="1" customFormat="1" x14ac:dyDescent="0.2"/>
    <row r="1007" s="1" customFormat="1" x14ac:dyDescent="0.2"/>
    <row r="1008" s="1" customFormat="1" x14ac:dyDescent="0.2"/>
    <row r="1009" s="1" customFormat="1" x14ac:dyDescent="0.2"/>
    <row r="1010" s="1" customFormat="1" x14ac:dyDescent="0.2"/>
    <row r="1011" s="1" customFormat="1" x14ac:dyDescent="0.2"/>
    <row r="1012" s="1" customFormat="1" x14ac:dyDescent="0.2"/>
    <row r="1013" s="1" customFormat="1" x14ac:dyDescent="0.2"/>
    <row r="1014" s="1" customFormat="1" x14ac:dyDescent="0.2"/>
    <row r="1015" s="1" customFormat="1" x14ac:dyDescent="0.2"/>
    <row r="1016" s="1" customFormat="1" x14ac:dyDescent="0.2"/>
    <row r="1017" s="1" customFormat="1" x14ac:dyDescent="0.2"/>
    <row r="1018" s="1" customFormat="1" x14ac:dyDescent="0.2"/>
    <row r="1019" s="1" customFormat="1" x14ac:dyDescent="0.2"/>
    <row r="1020" s="1" customFormat="1" x14ac:dyDescent="0.2"/>
    <row r="1021" s="1" customFormat="1" x14ac:dyDescent="0.2"/>
    <row r="1022" s="1" customFormat="1" x14ac:dyDescent="0.2"/>
    <row r="1023" s="1" customFormat="1" x14ac:dyDescent="0.2"/>
    <row r="1024" s="1" customFormat="1" x14ac:dyDescent="0.2"/>
    <row r="1025" s="1" customFormat="1" x14ac:dyDescent="0.2"/>
    <row r="1026" s="1" customFormat="1" x14ac:dyDescent="0.2"/>
    <row r="1027" s="1" customFormat="1" x14ac:dyDescent="0.2"/>
    <row r="1028" s="1" customFormat="1" x14ac:dyDescent="0.2"/>
    <row r="1029" s="1" customFormat="1" x14ac:dyDescent="0.2"/>
    <row r="1030" s="1" customFormat="1" x14ac:dyDescent="0.2"/>
    <row r="1031" s="1" customFormat="1" x14ac:dyDescent="0.2"/>
    <row r="1032" s="1" customFormat="1" x14ac:dyDescent="0.2"/>
    <row r="1033" s="1" customFormat="1" x14ac:dyDescent="0.2"/>
    <row r="1034" s="1" customFormat="1" x14ac:dyDescent="0.2"/>
    <row r="1035" s="1" customFormat="1" x14ac:dyDescent="0.2"/>
    <row r="1036" s="1" customFormat="1" x14ac:dyDescent="0.2"/>
    <row r="1037" s="1" customFormat="1" x14ac:dyDescent="0.2"/>
    <row r="1038" s="1" customFormat="1" x14ac:dyDescent="0.2"/>
    <row r="1039" s="1" customFormat="1" x14ac:dyDescent="0.2"/>
    <row r="1040" s="1" customFormat="1" x14ac:dyDescent="0.2"/>
    <row r="1041" s="1" customFormat="1" x14ac:dyDescent="0.2"/>
    <row r="1042" s="1" customFormat="1" x14ac:dyDescent="0.2"/>
    <row r="1043" s="1" customFormat="1" x14ac:dyDescent="0.2"/>
    <row r="1044" s="1" customFormat="1" x14ac:dyDescent="0.2"/>
    <row r="1045" s="1" customFormat="1" x14ac:dyDescent="0.2"/>
    <row r="1046" s="1" customFormat="1" x14ac:dyDescent="0.2"/>
    <row r="1047" s="1" customFormat="1" x14ac:dyDescent="0.2"/>
    <row r="1048" s="1" customFormat="1" x14ac:dyDescent="0.2"/>
    <row r="1049" s="1" customFormat="1" x14ac:dyDescent="0.2"/>
    <row r="1050" s="1" customFormat="1" x14ac:dyDescent="0.2"/>
    <row r="1051" s="1" customFormat="1" x14ac:dyDescent="0.2"/>
    <row r="1052" s="1" customFormat="1" x14ac:dyDescent="0.2"/>
    <row r="1053" s="1" customFormat="1" x14ac:dyDescent="0.2"/>
    <row r="1054" s="1" customFormat="1" x14ac:dyDescent="0.2"/>
    <row r="1055" s="1" customFormat="1" x14ac:dyDescent="0.2"/>
    <row r="1056" s="1" customFormat="1" x14ac:dyDescent="0.2"/>
    <row r="1057" s="1" customFormat="1" x14ac:dyDescent="0.2"/>
    <row r="1058" s="1" customFormat="1" x14ac:dyDescent="0.2"/>
    <row r="1059" s="1" customFormat="1" x14ac:dyDescent="0.2"/>
    <row r="1060" s="1" customFormat="1" x14ac:dyDescent="0.2"/>
    <row r="1061" s="1" customFormat="1" x14ac:dyDescent="0.2"/>
    <row r="1062" s="1" customFormat="1" x14ac:dyDescent="0.2"/>
    <row r="1063" s="1" customFormat="1" x14ac:dyDescent="0.2"/>
    <row r="1064" s="1" customFormat="1" x14ac:dyDescent="0.2"/>
    <row r="1065" s="1" customFormat="1" x14ac:dyDescent="0.2"/>
    <row r="1066" s="1" customFormat="1" x14ac:dyDescent="0.2"/>
    <row r="1067" s="1" customFormat="1" x14ac:dyDescent="0.2"/>
    <row r="1068" s="1" customFormat="1" x14ac:dyDescent="0.2"/>
    <row r="1069" s="1" customFormat="1" x14ac:dyDescent="0.2"/>
    <row r="1070" s="1" customFormat="1" x14ac:dyDescent="0.2"/>
    <row r="1071" s="1" customFormat="1" x14ac:dyDescent="0.2"/>
    <row r="1072" s="1" customFormat="1" x14ac:dyDescent="0.2"/>
    <row r="1073" s="1" customFormat="1" x14ac:dyDescent="0.2"/>
    <row r="1074" s="1" customFormat="1" x14ac:dyDescent="0.2"/>
    <row r="1075" s="1" customFormat="1" x14ac:dyDescent="0.2"/>
    <row r="1076" s="1" customFormat="1" x14ac:dyDescent="0.2"/>
    <row r="1077" s="1" customFormat="1" x14ac:dyDescent="0.2"/>
    <row r="1078" s="1" customFormat="1" x14ac:dyDescent="0.2"/>
    <row r="1079" s="1" customFormat="1" x14ac:dyDescent="0.2"/>
    <row r="1080" s="1" customFormat="1" x14ac:dyDescent="0.2"/>
    <row r="1081" s="1" customFormat="1" x14ac:dyDescent="0.2"/>
    <row r="1082" s="1" customFormat="1" x14ac:dyDescent="0.2"/>
    <row r="1083" s="1" customFormat="1" x14ac:dyDescent="0.2"/>
    <row r="1084" s="1" customFormat="1" x14ac:dyDescent="0.2"/>
    <row r="1085" s="1" customFormat="1" x14ac:dyDescent="0.2"/>
    <row r="1086" s="1" customFormat="1" x14ac:dyDescent="0.2"/>
    <row r="1087" s="1" customFormat="1" x14ac:dyDescent="0.2"/>
    <row r="1088" s="1" customFormat="1" x14ac:dyDescent="0.2"/>
    <row r="1089" s="1" customFormat="1" x14ac:dyDescent="0.2"/>
    <row r="1090" s="1" customFormat="1" x14ac:dyDescent="0.2"/>
    <row r="1091" s="1" customFormat="1" x14ac:dyDescent="0.2"/>
    <row r="1092" s="1" customFormat="1" x14ac:dyDescent="0.2"/>
    <row r="1093" s="1" customFormat="1" x14ac:dyDescent="0.2"/>
    <row r="1094" s="1" customFormat="1" x14ac:dyDescent="0.2"/>
    <row r="1095" s="1" customFormat="1" x14ac:dyDescent="0.2"/>
    <row r="1096" s="1" customFormat="1" x14ac:dyDescent="0.2"/>
    <row r="1097" s="1" customFormat="1" x14ac:dyDescent="0.2"/>
    <row r="1098" s="1" customFormat="1" x14ac:dyDescent="0.2"/>
    <row r="1099" s="1" customFormat="1" x14ac:dyDescent="0.2"/>
    <row r="1100" s="1" customFormat="1" x14ac:dyDescent="0.2"/>
    <row r="1101" s="1" customFormat="1" x14ac:dyDescent="0.2"/>
    <row r="1102" s="1" customFormat="1" x14ac:dyDescent="0.2"/>
    <row r="1103" s="1" customFormat="1" x14ac:dyDescent="0.2"/>
    <row r="1104" s="1" customFormat="1" x14ac:dyDescent="0.2"/>
    <row r="1105" s="1" customFormat="1" x14ac:dyDescent="0.2"/>
    <row r="1106" s="1" customFormat="1" x14ac:dyDescent="0.2"/>
    <row r="1107" s="1" customFormat="1" x14ac:dyDescent="0.2"/>
    <row r="1108" s="1" customFormat="1" x14ac:dyDescent="0.2"/>
    <row r="1109" s="1" customFormat="1" x14ac:dyDescent="0.2"/>
    <row r="1110" s="1" customFormat="1" x14ac:dyDescent="0.2"/>
    <row r="1111" s="1" customFormat="1" x14ac:dyDescent="0.2"/>
    <row r="1112" s="1" customFormat="1" x14ac:dyDescent="0.2"/>
    <row r="1113" s="1" customFormat="1" x14ac:dyDescent="0.2"/>
    <row r="1114" s="1" customFormat="1" x14ac:dyDescent="0.2"/>
    <row r="1115" s="1" customFormat="1" x14ac:dyDescent="0.2"/>
    <row r="1116" s="1" customFormat="1" x14ac:dyDescent="0.2"/>
    <row r="1117" s="1" customFormat="1" x14ac:dyDescent="0.2"/>
    <row r="1118" s="1" customFormat="1" x14ac:dyDescent="0.2"/>
    <row r="1119" s="1" customFormat="1" x14ac:dyDescent="0.2"/>
    <row r="1120" s="1" customFormat="1" x14ac:dyDescent="0.2"/>
    <row r="1121" s="1" customFormat="1" x14ac:dyDescent="0.2"/>
    <row r="1122" s="1" customFormat="1" x14ac:dyDescent="0.2"/>
    <row r="1123" s="1" customFormat="1" x14ac:dyDescent="0.2"/>
    <row r="1124" s="1" customFormat="1" x14ac:dyDescent="0.2"/>
    <row r="1125" s="1" customFormat="1" x14ac:dyDescent="0.2"/>
    <row r="1126" s="1" customFormat="1" x14ac:dyDescent="0.2"/>
    <row r="1127" s="1" customFormat="1" x14ac:dyDescent="0.2"/>
    <row r="1128" s="1" customFormat="1" x14ac:dyDescent="0.2"/>
    <row r="1129" s="1" customFormat="1" x14ac:dyDescent="0.2"/>
    <row r="1130" s="1" customFormat="1" x14ac:dyDescent="0.2"/>
    <row r="1131" s="1" customFormat="1" x14ac:dyDescent="0.2"/>
    <row r="1132" s="1" customFormat="1" x14ac:dyDescent="0.2"/>
    <row r="1133" s="1" customFormat="1" x14ac:dyDescent="0.2"/>
    <row r="1134" s="1" customFormat="1" x14ac:dyDescent="0.2"/>
    <row r="1135" s="1" customFormat="1" x14ac:dyDescent="0.2"/>
    <row r="1136" s="1" customFormat="1" x14ac:dyDescent="0.2"/>
    <row r="1137" s="1" customFormat="1" x14ac:dyDescent="0.2"/>
    <row r="1138" s="1" customFormat="1" x14ac:dyDescent="0.2"/>
    <row r="1139" s="1" customFormat="1" x14ac:dyDescent="0.2"/>
    <row r="1140" s="1" customFormat="1" x14ac:dyDescent="0.2"/>
    <row r="1141" s="1" customFormat="1" x14ac:dyDescent="0.2"/>
    <row r="1142" s="1" customFormat="1" x14ac:dyDescent="0.2"/>
    <row r="1143" s="1" customFormat="1" x14ac:dyDescent="0.2"/>
    <row r="1144" s="1" customFormat="1" x14ac:dyDescent="0.2"/>
    <row r="1145" s="1" customFormat="1" x14ac:dyDescent="0.2"/>
    <row r="1146" s="1" customFormat="1" x14ac:dyDescent="0.2"/>
    <row r="1147" s="1" customFormat="1" x14ac:dyDescent="0.2"/>
    <row r="1148" s="1" customFormat="1" x14ac:dyDescent="0.2"/>
    <row r="1149" s="1" customFormat="1" x14ac:dyDescent="0.2"/>
    <row r="1150" s="1" customFormat="1" x14ac:dyDescent="0.2"/>
    <row r="1151" s="1" customFormat="1" x14ac:dyDescent="0.2"/>
    <row r="1152" s="1" customFormat="1" x14ac:dyDescent="0.2"/>
    <row r="1153" s="1" customFormat="1" x14ac:dyDescent="0.2"/>
    <row r="1154" s="1" customFormat="1" x14ac:dyDescent="0.2"/>
    <row r="1155" s="1" customFormat="1" x14ac:dyDescent="0.2"/>
    <row r="1156" s="1" customFormat="1" x14ac:dyDescent="0.2"/>
    <row r="1157" s="1" customFormat="1" x14ac:dyDescent="0.2"/>
    <row r="1158" s="1" customFormat="1" x14ac:dyDescent="0.2"/>
    <row r="1159" s="1" customFormat="1" x14ac:dyDescent="0.2"/>
    <row r="1160" s="1" customFormat="1" x14ac:dyDescent="0.2"/>
    <row r="1161" s="1" customFormat="1" x14ac:dyDescent="0.2"/>
    <row r="1162" s="1" customFormat="1" x14ac:dyDescent="0.2"/>
    <row r="1163" s="1" customFormat="1" x14ac:dyDescent="0.2"/>
    <row r="1164" s="1" customFormat="1" x14ac:dyDescent="0.2"/>
    <row r="1165" s="1" customFormat="1" x14ac:dyDescent="0.2"/>
    <row r="1166" s="1" customFormat="1" x14ac:dyDescent="0.2"/>
    <row r="1167" s="1" customFormat="1" x14ac:dyDescent="0.2"/>
    <row r="1168" s="1" customFormat="1" x14ac:dyDescent="0.2"/>
    <row r="1169" s="1" customFormat="1" x14ac:dyDescent="0.2"/>
    <row r="1170" s="1" customFormat="1" x14ac:dyDescent="0.2"/>
    <row r="1171" s="1" customFormat="1" x14ac:dyDescent="0.2"/>
    <row r="1172" s="1" customFormat="1" x14ac:dyDescent="0.2"/>
    <row r="1173" s="1" customFormat="1" x14ac:dyDescent="0.2"/>
    <row r="1174" s="1" customFormat="1" x14ac:dyDescent="0.2"/>
    <row r="1175" s="1" customFormat="1" x14ac:dyDescent="0.2"/>
    <row r="1176" s="1" customFormat="1" x14ac:dyDescent="0.2"/>
    <row r="1177" s="1" customFormat="1" x14ac:dyDescent="0.2"/>
    <row r="1178" s="1" customFormat="1" x14ac:dyDescent="0.2"/>
    <row r="1179" s="1" customFormat="1" x14ac:dyDescent="0.2"/>
    <row r="1180" s="1" customFormat="1" x14ac:dyDescent="0.2"/>
    <row r="1181" s="1" customFormat="1" x14ac:dyDescent="0.2"/>
    <row r="1182" s="1" customFormat="1" x14ac:dyDescent="0.2"/>
    <row r="1183" s="1" customFormat="1" x14ac:dyDescent="0.2"/>
    <row r="1184" s="1" customFormat="1" x14ac:dyDescent="0.2"/>
    <row r="1185" s="1" customFormat="1" x14ac:dyDescent="0.2"/>
    <row r="1186" s="1" customFormat="1" x14ac:dyDescent="0.2"/>
    <row r="1187" s="1" customFormat="1" x14ac:dyDescent="0.2"/>
    <row r="1188" s="1" customFormat="1" x14ac:dyDescent="0.2"/>
    <row r="1189" s="1" customFormat="1" x14ac:dyDescent="0.2"/>
    <row r="1190" s="1" customFormat="1" x14ac:dyDescent="0.2"/>
    <row r="1191" s="1" customFormat="1" x14ac:dyDescent="0.2"/>
    <row r="1192" s="1" customFormat="1" x14ac:dyDescent="0.2"/>
    <row r="1193" s="1" customFormat="1" x14ac:dyDescent="0.2"/>
    <row r="1194" s="1" customFormat="1" x14ac:dyDescent="0.2"/>
    <row r="1195" s="1" customFormat="1" x14ac:dyDescent="0.2"/>
    <row r="1196" s="1" customFormat="1" x14ac:dyDescent="0.2"/>
    <row r="1197" s="1" customFormat="1" x14ac:dyDescent="0.2"/>
    <row r="1198" s="1" customFormat="1" x14ac:dyDescent="0.2"/>
    <row r="1199" s="1" customFormat="1" x14ac:dyDescent="0.2"/>
    <row r="1200" s="1" customFormat="1" x14ac:dyDescent="0.2"/>
    <row r="1201" s="1" customFormat="1" x14ac:dyDescent="0.2"/>
    <row r="1202" s="1" customFormat="1" x14ac:dyDescent="0.2"/>
    <row r="1203" s="1" customFormat="1" x14ac:dyDescent="0.2"/>
    <row r="1204" s="1" customFormat="1" x14ac:dyDescent="0.2"/>
    <row r="1205" s="1" customFormat="1" x14ac:dyDescent="0.2"/>
    <row r="1206" s="1" customFormat="1" x14ac:dyDescent="0.2"/>
    <row r="1207" s="1" customFormat="1" x14ac:dyDescent="0.2"/>
    <row r="1208" s="1" customFormat="1" x14ac:dyDescent="0.2"/>
    <row r="1209" s="1" customFormat="1" x14ac:dyDescent="0.2"/>
    <row r="1210" s="1" customFormat="1" x14ac:dyDescent="0.2"/>
    <row r="1211" s="1" customFormat="1" x14ac:dyDescent="0.2"/>
    <row r="1212" s="1" customFormat="1" x14ac:dyDescent="0.2"/>
    <row r="1213" s="1" customFormat="1" x14ac:dyDescent="0.2"/>
    <row r="1214" s="1" customFormat="1" x14ac:dyDescent="0.2"/>
    <row r="1215" s="1" customFormat="1" x14ac:dyDescent="0.2"/>
    <row r="1216" s="1" customFormat="1" x14ac:dyDescent="0.2"/>
    <row r="1217" s="1" customFormat="1" x14ac:dyDescent="0.2"/>
    <row r="1218" s="1" customFormat="1" x14ac:dyDescent="0.2"/>
    <row r="1219" s="1" customFormat="1" x14ac:dyDescent="0.2"/>
    <row r="1220" s="1" customFormat="1" x14ac:dyDescent="0.2"/>
    <row r="1221" s="1" customFormat="1" x14ac:dyDescent="0.2"/>
    <row r="1222" s="1" customFormat="1" x14ac:dyDescent="0.2"/>
    <row r="1223" s="1" customFormat="1" x14ac:dyDescent="0.2"/>
    <row r="1224" s="1" customFormat="1" x14ac:dyDescent="0.2"/>
    <row r="1225" s="1" customFormat="1" x14ac:dyDescent="0.2"/>
    <row r="1226" s="1" customFormat="1" x14ac:dyDescent="0.2"/>
    <row r="1227" s="1" customFormat="1" x14ac:dyDescent="0.2"/>
    <row r="1228" s="1" customFormat="1" x14ac:dyDescent="0.2"/>
    <row r="1229" s="1" customFormat="1" x14ac:dyDescent="0.2"/>
    <row r="1230" s="1" customFormat="1" x14ac:dyDescent="0.2"/>
    <row r="1231" s="1" customFormat="1" x14ac:dyDescent="0.2"/>
    <row r="1232" s="1" customFormat="1" x14ac:dyDescent="0.2"/>
    <row r="1233" s="1" customFormat="1" x14ac:dyDescent="0.2"/>
    <row r="1234" s="1" customFormat="1" x14ac:dyDescent="0.2"/>
    <row r="1235" s="1" customFormat="1" x14ac:dyDescent="0.2"/>
    <row r="1236" s="1" customFormat="1" x14ac:dyDescent="0.2"/>
    <row r="1237" s="1" customFormat="1" x14ac:dyDescent="0.2"/>
    <row r="1238" s="1" customFormat="1" x14ac:dyDescent="0.2"/>
    <row r="1239" s="1" customFormat="1" x14ac:dyDescent="0.2"/>
    <row r="1240" s="1" customFormat="1" x14ac:dyDescent="0.2"/>
    <row r="1241" s="1" customFormat="1" x14ac:dyDescent="0.2"/>
    <row r="1242" s="1" customFormat="1" x14ac:dyDescent="0.2"/>
    <row r="1243" s="1" customFormat="1" x14ac:dyDescent="0.2"/>
    <row r="1244" s="1" customFormat="1" x14ac:dyDescent="0.2"/>
    <row r="1245" s="1" customFormat="1" x14ac:dyDescent="0.2"/>
    <row r="1246" s="1" customFormat="1" x14ac:dyDescent="0.2"/>
    <row r="1247" s="1" customFormat="1" x14ac:dyDescent="0.2"/>
    <row r="1248" s="1" customFormat="1" x14ac:dyDescent="0.2"/>
    <row r="1249" s="1" customFormat="1" x14ac:dyDescent="0.2"/>
    <row r="1250" s="1" customFormat="1" x14ac:dyDescent="0.2"/>
    <row r="1251" s="1" customFormat="1" x14ac:dyDescent="0.2"/>
    <row r="1252" s="1" customFormat="1" x14ac:dyDescent="0.2"/>
    <row r="1253" s="1" customFormat="1" x14ac:dyDescent="0.2"/>
    <row r="1254" s="1" customFormat="1" x14ac:dyDescent="0.2"/>
    <row r="1255" s="1" customFormat="1" x14ac:dyDescent="0.2"/>
    <row r="1256" s="1" customFormat="1" x14ac:dyDescent="0.2"/>
    <row r="1257" s="1" customFormat="1" x14ac:dyDescent="0.2"/>
    <row r="1258" s="1" customFormat="1" x14ac:dyDescent="0.2"/>
    <row r="1259" s="1" customFormat="1" x14ac:dyDescent="0.2"/>
    <row r="1260" s="1" customFormat="1" x14ac:dyDescent="0.2"/>
    <row r="1261" s="1" customFormat="1" x14ac:dyDescent="0.2"/>
    <row r="1262" s="1" customFormat="1" x14ac:dyDescent="0.2"/>
    <row r="1263" s="1" customFormat="1" x14ac:dyDescent="0.2"/>
    <row r="1264" s="1" customFormat="1" x14ac:dyDescent="0.2"/>
    <row r="1265" s="1" customFormat="1" x14ac:dyDescent="0.2"/>
    <row r="1266" s="1" customFormat="1" x14ac:dyDescent="0.2"/>
    <row r="1267" s="1" customFormat="1" x14ac:dyDescent="0.2"/>
    <row r="1268" s="1" customFormat="1" x14ac:dyDescent="0.2"/>
    <row r="1269" s="1" customFormat="1" x14ac:dyDescent="0.2"/>
    <row r="1270" s="1" customFormat="1" x14ac:dyDescent="0.2"/>
    <row r="1271" s="1" customFormat="1" x14ac:dyDescent="0.2"/>
    <row r="1272" s="1" customFormat="1" x14ac:dyDescent="0.2"/>
    <row r="1273" s="1" customFormat="1" x14ac:dyDescent="0.2"/>
    <row r="1274" s="1" customFormat="1" x14ac:dyDescent="0.2"/>
    <row r="1275" s="1" customFormat="1" x14ac:dyDescent="0.2"/>
    <row r="1276" s="1" customFormat="1" x14ac:dyDescent="0.2"/>
    <row r="1277" s="1" customFormat="1" x14ac:dyDescent="0.2"/>
    <row r="1278" s="1" customFormat="1" x14ac:dyDescent="0.2"/>
    <row r="1279" s="1" customFormat="1" x14ac:dyDescent="0.2"/>
    <row r="1280" s="1" customFormat="1" x14ac:dyDescent="0.2"/>
    <row r="1281" s="1" customFormat="1" x14ac:dyDescent="0.2"/>
    <row r="1282" s="1" customFormat="1" x14ac:dyDescent="0.2"/>
    <row r="1283" s="1" customFormat="1" x14ac:dyDescent="0.2"/>
    <row r="1284" s="1" customFormat="1" x14ac:dyDescent="0.2"/>
    <row r="1285" s="1" customFormat="1" x14ac:dyDescent="0.2"/>
    <row r="1286" s="1" customFormat="1" x14ac:dyDescent="0.2"/>
    <row r="1287" s="1" customFormat="1" x14ac:dyDescent="0.2"/>
    <row r="1288" s="1" customFormat="1" x14ac:dyDescent="0.2"/>
    <row r="1289" s="1" customFormat="1" x14ac:dyDescent="0.2"/>
    <row r="1290" s="1" customFormat="1" x14ac:dyDescent="0.2"/>
    <row r="1291" s="1" customFormat="1" x14ac:dyDescent="0.2"/>
    <row r="1292" s="1" customFormat="1" x14ac:dyDescent="0.2"/>
    <row r="1293" s="1" customFormat="1" x14ac:dyDescent="0.2"/>
    <row r="1294" s="1" customFormat="1" x14ac:dyDescent="0.2"/>
    <row r="1295" s="1" customFormat="1" x14ac:dyDescent="0.2"/>
    <row r="1296" s="1" customFormat="1" x14ac:dyDescent="0.2"/>
    <row r="1297" s="1" customFormat="1" x14ac:dyDescent="0.2"/>
    <row r="1298" s="1" customFormat="1" x14ac:dyDescent="0.2"/>
    <row r="1299" s="1" customFormat="1" x14ac:dyDescent="0.2"/>
    <row r="1300" s="1" customFormat="1" x14ac:dyDescent="0.2"/>
    <row r="1301" s="1" customFormat="1" x14ac:dyDescent="0.2"/>
    <row r="1302" s="1" customFormat="1" x14ac:dyDescent="0.2"/>
    <row r="1303" s="1" customFormat="1" x14ac:dyDescent="0.2"/>
    <row r="1304" s="1" customFormat="1" x14ac:dyDescent="0.2"/>
    <row r="1305" s="1" customFormat="1" x14ac:dyDescent="0.2"/>
    <row r="1306" s="1" customFormat="1" x14ac:dyDescent="0.2"/>
    <row r="1307" s="1" customFormat="1" x14ac:dyDescent="0.2"/>
    <row r="1308" s="1" customFormat="1" x14ac:dyDescent="0.2"/>
    <row r="1309" s="1" customFormat="1" x14ac:dyDescent="0.2"/>
    <row r="1310" s="1" customFormat="1" x14ac:dyDescent="0.2"/>
    <row r="1311" s="1" customFormat="1" x14ac:dyDescent="0.2"/>
    <row r="1312" s="1" customFormat="1" x14ac:dyDescent="0.2"/>
    <row r="1313" s="1" customFormat="1" x14ac:dyDescent="0.2"/>
    <row r="1314" s="1" customFormat="1" x14ac:dyDescent="0.2"/>
    <row r="1315" s="1" customFormat="1" x14ac:dyDescent="0.2"/>
    <row r="1316" s="1" customFormat="1" x14ac:dyDescent="0.2"/>
    <row r="1317" s="1" customFormat="1" x14ac:dyDescent="0.2"/>
    <row r="1318" s="1" customFormat="1" x14ac:dyDescent="0.2"/>
    <row r="1319" s="1" customFormat="1" x14ac:dyDescent="0.2"/>
    <row r="1320" s="1" customFormat="1" x14ac:dyDescent="0.2"/>
    <row r="1321" s="1" customFormat="1" x14ac:dyDescent="0.2"/>
    <row r="1322" s="1" customFormat="1" x14ac:dyDescent="0.2"/>
    <row r="1323" s="1" customFormat="1" x14ac:dyDescent="0.2"/>
    <row r="1324" s="1" customFormat="1" x14ac:dyDescent="0.2"/>
    <row r="1325" s="1" customFormat="1" x14ac:dyDescent="0.2"/>
    <row r="1326" s="1" customFormat="1" x14ac:dyDescent="0.2"/>
    <row r="1327" s="1" customFormat="1" x14ac:dyDescent="0.2"/>
    <row r="1328" s="1" customFormat="1" x14ac:dyDescent="0.2"/>
    <row r="1329" s="1" customFormat="1" x14ac:dyDescent="0.2"/>
    <row r="1330" s="1" customFormat="1" x14ac:dyDescent="0.2"/>
    <row r="1331" s="1" customFormat="1" x14ac:dyDescent="0.2"/>
    <row r="1332" s="1" customFormat="1" x14ac:dyDescent="0.2"/>
    <row r="1333" s="1" customFormat="1" x14ac:dyDescent="0.2"/>
    <row r="1334" s="1" customFormat="1" x14ac:dyDescent="0.2"/>
    <row r="1335" s="1" customFormat="1" x14ac:dyDescent="0.2"/>
    <row r="1336" s="1" customFormat="1" x14ac:dyDescent="0.2"/>
    <row r="1337" s="1" customFormat="1" x14ac:dyDescent="0.2"/>
    <row r="1338" s="1" customFormat="1" x14ac:dyDescent="0.2"/>
    <row r="1339" s="1" customFormat="1" x14ac:dyDescent="0.2"/>
    <row r="1340" s="1" customFormat="1" x14ac:dyDescent="0.2"/>
    <row r="1341" s="1" customFormat="1" x14ac:dyDescent="0.2"/>
    <row r="1342" s="1" customFormat="1" x14ac:dyDescent="0.2"/>
    <row r="1343" s="1" customFormat="1" x14ac:dyDescent="0.2"/>
    <row r="1344" s="1" customFormat="1" x14ac:dyDescent="0.2"/>
    <row r="1345" s="1" customFormat="1" x14ac:dyDescent="0.2"/>
    <row r="1346" s="1" customFormat="1" x14ac:dyDescent="0.2"/>
    <row r="1347" s="1" customFormat="1" x14ac:dyDescent="0.2"/>
    <row r="1348" s="1" customFormat="1" x14ac:dyDescent="0.2"/>
    <row r="1349" s="1" customFormat="1" x14ac:dyDescent="0.2"/>
    <row r="1350" s="1" customFormat="1" x14ac:dyDescent="0.2"/>
    <row r="1351" s="1" customFormat="1" x14ac:dyDescent="0.2"/>
    <row r="1352" s="1" customFormat="1" x14ac:dyDescent="0.2"/>
    <row r="1353" s="1" customFormat="1" x14ac:dyDescent="0.2"/>
    <row r="1354" s="1" customFormat="1" x14ac:dyDescent="0.2"/>
    <row r="1355" s="1" customFormat="1" x14ac:dyDescent="0.2"/>
    <row r="1356" s="1" customFormat="1" x14ac:dyDescent="0.2"/>
    <row r="1357" s="1" customFormat="1" x14ac:dyDescent="0.2"/>
    <row r="1358" s="1" customFormat="1" x14ac:dyDescent="0.2"/>
    <row r="1359" s="1" customFormat="1" x14ac:dyDescent="0.2"/>
    <row r="1360" s="1" customFormat="1" x14ac:dyDescent="0.2"/>
    <row r="1361" s="1" customFormat="1" x14ac:dyDescent="0.2"/>
    <row r="1362" s="1" customFormat="1" x14ac:dyDescent="0.2"/>
    <row r="1363" s="1" customFormat="1" x14ac:dyDescent="0.2"/>
    <row r="1364" s="1" customFormat="1" x14ac:dyDescent="0.2"/>
    <row r="1365" s="1" customFormat="1" x14ac:dyDescent="0.2"/>
    <row r="1366" s="1" customFormat="1" x14ac:dyDescent="0.2"/>
    <row r="1367" s="1" customFormat="1" x14ac:dyDescent="0.2"/>
    <row r="1368" s="1" customFormat="1" x14ac:dyDescent="0.2"/>
    <row r="1369" s="1" customFormat="1" x14ac:dyDescent="0.2"/>
    <row r="1370" s="1" customFormat="1" x14ac:dyDescent="0.2"/>
    <row r="1371" s="1" customFormat="1" x14ac:dyDescent="0.2"/>
    <row r="1372" s="1" customFormat="1" x14ac:dyDescent="0.2"/>
    <row r="1373" s="1" customFormat="1" x14ac:dyDescent="0.2"/>
    <row r="1374" s="1" customFormat="1" x14ac:dyDescent="0.2"/>
    <row r="1375" s="1" customFormat="1" x14ac:dyDescent="0.2"/>
    <row r="1376" s="1" customFormat="1" x14ac:dyDescent="0.2"/>
    <row r="1377" s="1" customFormat="1" x14ac:dyDescent="0.2"/>
    <row r="1378" s="1" customFormat="1" x14ac:dyDescent="0.2"/>
    <row r="1379" s="1" customFormat="1" x14ac:dyDescent="0.2"/>
    <row r="1380" s="1" customFormat="1" x14ac:dyDescent="0.2"/>
    <row r="1381" s="1" customFormat="1" x14ac:dyDescent="0.2"/>
    <row r="1382" s="1" customFormat="1" x14ac:dyDescent="0.2"/>
    <row r="1383" s="1" customFormat="1" x14ac:dyDescent="0.2"/>
    <row r="1384" s="1" customFormat="1" x14ac:dyDescent="0.2"/>
    <row r="1385" s="1" customFormat="1" x14ac:dyDescent="0.2"/>
    <row r="1386" s="1" customFormat="1" x14ac:dyDescent="0.2"/>
    <row r="1387" s="1" customFormat="1" x14ac:dyDescent="0.2"/>
    <row r="1388" s="1" customFormat="1" x14ac:dyDescent="0.2"/>
    <row r="1389" s="1" customFormat="1" x14ac:dyDescent="0.2"/>
    <row r="1390" s="1" customFormat="1" x14ac:dyDescent="0.2"/>
    <row r="1391" s="1" customFormat="1" x14ac:dyDescent="0.2"/>
    <row r="1392" s="1" customFormat="1" x14ac:dyDescent="0.2"/>
    <row r="1393" s="1" customFormat="1" x14ac:dyDescent="0.2"/>
    <row r="1394" s="1" customFormat="1" x14ac:dyDescent="0.2"/>
    <row r="1395" s="1" customFormat="1" x14ac:dyDescent="0.2"/>
    <row r="1396" s="1" customFormat="1" x14ac:dyDescent="0.2"/>
    <row r="1397" s="1" customFormat="1" x14ac:dyDescent="0.2"/>
    <row r="1398" s="1" customFormat="1" x14ac:dyDescent="0.2"/>
    <row r="1399" s="1" customFormat="1" x14ac:dyDescent="0.2"/>
    <row r="1400" s="1" customFormat="1" x14ac:dyDescent="0.2"/>
    <row r="1401" s="1" customFormat="1" x14ac:dyDescent="0.2"/>
    <row r="1402" s="1" customFormat="1" x14ac:dyDescent="0.2"/>
    <row r="1403" s="1" customFormat="1" x14ac:dyDescent="0.2"/>
    <row r="1404" s="1" customFormat="1" x14ac:dyDescent="0.2"/>
    <row r="1405" s="1" customFormat="1" x14ac:dyDescent="0.2"/>
    <row r="1406" s="1" customFormat="1" x14ac:dyDescent="0.2"/>
    <row r="1407" s="1" customFormat="1" x14ac:dyDescent="0.2"/>
    <row r="1408" s="1" customFormat="1" x14ac:dyDescent="0.2"/>
    <row r="1409" s="1" customFormat="1" x14ac:dyDescent="0.2"/>
    <row r="1410" s="1" customFormat="1" x14ac:dyDescent="0.2"/>
    <row r="1411" s="1" customFormat="1" x14ac:dyDescent="0.2"/>
    <row r="1412" s="1" customFormat="1" x14ac:dyDescent="0.2"/>
    <row r="1413" s="1" customFormat="1" x14ac:dyDescent="0.2"/>
    <row r="1414" s="1" customFormat="1" x14ac:dyDescent="0.2"/>
    <row r="1415" s="1" customFormat="1" x14ac:dyDescent="0.2"/>
    <row r="1416" s="1" customFormat="1" x14ac:dyDescent="0.2"/>
    <row r="1417" s="1" customFormat="1" x14ac:dyDescent="0.2"/>
    <row r="1418" s="1" customFormat="1" x14ac:dyDescent="0.2"/>
    <row r="1419" s="1" customFormat="1" x14ac:dyDescent="0.2"/>
    <row r="1420" s="1" customFormat="1" x14ac:dyDescent="0.2"/>
    <row r="1421" s="1" customFormat="1" x14ac:dyDescent="0.2"/>
    <row r="1422" s="1" customFormat="1" x14ac:dyDescent="0.2"/>
    <row r="1423" s="1" customFormat="1" x14ac:dyDescent="0.2"/>
    <row r="1424" s="1" customFormat="1" x14ac:dyDescent="0.2"/>
    <row r="1425" s="1" customFormat="1" x14ac:dyDescent="0.2"/>
    <row r="1426" s="1" customFormat="1" x14ac:dyDescent="0.2"/>
    <row r="1427" s="1" customFormat="1" x14ac:dyDescent="0.2"/>
    <row r="1428" s="1" customFormat="1" x14ac:dyDescent="0.2"/>
    <row r="1429" s="1" customFormat="1" x14ac:dyDescent="0.2"/>
    <row r="1430" s="1" customFormat="1" x14ac:dyDescent="0.2"/>
    <row r="1431" s="1" customFormat="1" x14ac:dyDescent="0.2"/>
    <row r="1432" s="1" customFormat="1" x14ac:dyDescent="0.2"/>
    <row r="1433" s="1" customFormat="1" x14ac:dyDescent="0.2"/>
    <row r="1434" s="1" customFormat="1" x14ac:dyDescent="0.2"/>
    <row r="1435" s="1" customFormat="1" x14ac:dyDescent="0.2"/>
    <row r="1436" s="1" customFormat="1" x14ac:dyDescent="0.2"/>
    <row r="1437" s="1" customFormat="1" x14ac:dyDescent="0.2"/>
    <row r="1438" s="1" customFormat="1" x14ac:dyDescent="0.2"/>
    <row r="1439" s="1" customFormat="1" x14ac:dyDescent="0.2"/>
    <row r="1440" s="1" customFormat="1" x14ac:dyDescent="0.2"/>
    <row r="1441" s="1" customFormat="1" x14ac:dyDescent="0.2"/>
    <row r="1442" s="1" customFormat="1" x14ac:dyDescent="0.2"/>
    <row r="1443" s="1" customFormat="1" x14ac:dyDescent="0.2"/>
    <row r="1444" s="1" customFormat="1" x14ac:dyDescent="0.2"/>
    <row r="1445" s="1" customFormat="1" x14ac:dyDescent="0.2"/>
    <row r="1446" s="1" customFormat="1" x14ac:dyDescent="0.2"/>
    <row r="1447" s="1" customFormat="1" x14ac:dyDescent="0.2"/>
    <row r="1448" s="1" customFormat="1" x14ac:dyDescent="0.2"/>
    <row r="1449" s="1" customFormat="1" x14ac:dyDescent="0.2"/>
    <row r="1450" s="1" customFormat="1" x14ac:dyDescent="0.2"/>
    <row r="1451" s="1" customFormat="1" x14ac:dyDescent="0.2"/>
    <row r="1452" s="1" customFormat="1" x14ac:dyDescent="0.2"/>
    <row r="1453" s="1" customFormat="1" x14ac:dyDescent="0.2"/>
    <row r="1454" s="1" customFormat="1" x14ac:dyDescent="0.2"/>
    <row r="1455" s="1" customFormat="1" x14ac:dyDescent="0.2"/>
    <row r="1456" s="1" customFormat="1" x14ac:dyDescent="0.2"/>
    <row r="1457" s="1" customFormat="1" x14ac:dyDescent="0.2"/>
    <row r="1458" s="1" customFormat="1" x14ac:dyDescent="0.2"/>
    <row r="1459" s="1" customFormat="1" x14ac:dyDescent="0.2"/>
    <row r="1460" s="1" customFormat="1" x14ac:dyDescent="0.2"/>
    <row r="1461" s="1" customFormat="1" x14ac:dyDescent="0.2"/>
    <row r="1462" s="1" customFormat="1" x14ac:dyDescent="0.2"/>
    <row r="1463" s="1" customFormat="1" x14ac:dyDescent="0.2"/>
    <row r="1464" s="1" customFormat="1" x14ac:dyDescent="0.2"/>
    <row r="1465" s="1" customFormat="1" x14ac:dyDescent="0.2"/>
    <row r="1466" s="1" customFormat="1" x14ac:dyDescent="0.2"/>
    <row r="1467" s="1" customFormat="1" x14ac:dyDescent="0.2"/>
    <row r="1468" s="1" customFormat="1" x14ac:dyDescent="0.2"/>
    <row r="1469" s="1" customFormat="1" x14ac:dyDescent="0.2"/>
    <row r="1470" s="1" customFormat="1" x14ac:dyDescent="0.2"/>
    <row r="1471" s="1" customFormat="1" x14ac:dyDescent="0.2"/>
    <row r="1472" s="1" customFormat="1" x14ac:dyDescent="0.2"/>
    <row r="1473" s="1" customFormat="1" x14ac:dyDescent="0.2"/>
    <row r="1474" s="1" customFormat="1" x14ac:dyDescent="0.2"/>
    <row r="1475" s="1" customFormat="1" x14ac:dyDescent="0.2"/>
    <row r="1476" s="1" customFormat="1" x14ac:dyDescent="0.2"/>
    <row r="1477" s="1" customFormat="1" x14ac:dyDescent="0.2"/>
    <row r="1478" s="1" customFormat="1" x14ac:dyDescent="0.2"/>
    <row r="1479" s="1" customFormat="1" x14ac:dyDescent="0.2"/>
    <row r="1480" s="1" customFormat="1" x14ac:dyDescent="0.2"/>
    <row r="1481" s="1" customFormat="1" x14ac:dyDescent="0.2"/>
    <row r="1482" s="1" customFormat="1" x14ac:dyDescent="0.2"/>
    <row r="1483" s="1" customFormat="1" x14ac:dyDescent="0.2"/>
    <row r="1484" s="1" customFormat="1" x14ac:dyDescent="0.2"/>
    <row r="1485" s="1" customFormat="1" x14ac:dyDescent="0.2"/>
    <row r="1486" s="1" customFormat="1" x14ac:dyDescent="0.2"/>
    <row r="1487" s="1" customFormat="1" x14ac:dyDescent="0.2"/>
    <row r="1488" s="1" customFormat="1" x14ac:dyDescent="0.2"/>
    <row r="1489" s="1" customFormat="1" x14ac:dyDescent="0.2"/>
    <row r="1490" s="1" customFormat="1" x14ac:dyDescent="0.2"/>
    <row r="1491" s="1" customFormat="1" x14ac:dyDescent="0.2"/>
    <row r="1492" s="1" customFormat="1" x14ac:dyDescent="0.2"/>
    <row r="1493" s="1" customFormat="1" x14ac:dyDescent="0.2"/>
    <row r="1494" s="1" customFormat="1" x14ac:dyDescent="0.2"/>
    <row r="1495" s="1" customFormat="1" x14ac:dyDescent="0.2"/>
    <row r="1496" s="1" customFormat="1" x14ac:dyDescent="0.2"/>
    <row r="1497" s="1" customFormat="1" x14ac:dyDescent="0.2"/>
    <row r="1498" s="1" customFormat="1" x14ac:dyDescent="0.2"/>
    <row r="1499" s="1" customFormat="1" x14ac:dyDescent="0.2"/>
    <row r="1500" s="1" customFormat="1" x14ac:dyDescent="0.2"/>
    <row r="1501" s="1" customFormat="1" x14ac:dyDescent="0.2"/>
    <row r="1502" s="1" customFormat="1" x14ac:dyDescent="0.2"/>
    <row r="1503" s="1" customFormat="1" x14ac:dyDescent="0.2"/>
    <row r="1504" s="1" customFormat="1" x14ac:dyDescent="0.2"/>
    <row r="1505" s="1" customFormat="1" x14ac:dyDescent="0.2"/>
    <row r="1506" s="1" customFormat="1" x14ac:dyDescent="0.2"/>
    <row r="1507" s="1" customFormat="1" x14ac:dyDescent="0.2"/>
    <row r="1508" s="1" customFormat="1" x14ac:dyDescent="0.2"/>
    <row r="1509" s="1" customFormat="1" x14ac:dyDescent="0.2"/>
    <row r="1510" s="1" customFormat="1" x14ac:dyDescent="0.2"/>
    <row r="1511" s="1" customFormat="1" x14ac:dyDescent="0.2"/>
    <row r="1512" s="1" customFormat="1" x14ac:dyDescent="0.2"/>
    <row r="1513" s="1" customFormat="1" x14ac:dyDescent="0.2"/>
    <row r="1514" s="1" customFormat="1" x14ac:dyDescent="0.2"/>
    <row r="1515" s="1" customFormat="1" x14ac:dyDescent="0.2"/>
    <row r="1516" s="1" customFormat="1" x14ac:dyDescent="0.2"/>
    <row r="1517" s="1" customFormat="1" x14ac:dyDescent="0.2"/>
    <row r="1518" s="1" customFormat="1" x14ac:dyDescent="0.2"/>
    <row r="1519" s="1" customFormat="1" x14ac:dyDescent="0.2"/>
    <row r="1520" s="1" customFormat="1" x14ac:dyDescent="0.2"/>
    <row r="1521" s="1" customFormat="1" x14ac:dyDescent="0.2"/>
    <row r="1522" s="1" customFormat="1" x14ac:dyDescent="0.2"/>
    <row r="1523" s="1" customFormat="1" x14ac:dyDescent="0.2"/>
    <row r="1524" s="1" customFormat="1" x14ac:dyDescent="0.2"/>
    <row r="1525" s="1" customFormat="1" x14ac:dyDescent="0.2"/>
    <row r="1526" s="1" customFormat="1" x14ac:dyDescent="0.2"/>
    <row r="1527" s="1" customFormat="1" x14ac:dyDescent="0.2"/>
    <row r="1528" s="1" customFormat="1" x14ac:dyDescent="0.2"/>
    <row r="1529" s="1" customFormat="1" x14ac:dyDescent="0.2"/>
    <row r="1530" s="1" customFormat="1" x14ac:dyDescent="0.2"/>
    <row r="1531" s="1" customFormat="1" x14ac:dyDescent="0.2"/>
    <row r="1532" s="1" customFormat="1" x14ac:dyDescent="0.2"/>
    <row r="1533" s="1" customFormat="1" x14ac:dyDescent="0.2"/>
    <row r="1534" s="1" customFormat="1" x14ac:dyDescent="0.2"/>
    <row r="1535" s="1" customFormat="1" x14ac:dyDescent="0.2"/>
    <row r="1536" s="1" customFormat="1" x14ac:dyDescent="0.2"/>
    <row r="1537" s="1" customFormat="1" x14ac:dyDescent="0.2"/>
    <row r="1538" s="1" customFormat="1" x14ac:dyDescent="0.2"/>
    <row r="1539" s="1" customFormat="1" x14ac:dyDescent="0.2"/>
    <row r="1540" s="1" customFormat="1" x14ac:dyDescent="0.2"/>
    <row r="1541" s="1" customFormat="1" x14ac:dyDescent="0.2"/>
    <row r="1542" s="1" customFormat="1" x14ac:dyDescent="0.2"/>
    <row r="1543" s="1" customFormat="1" x14ac:dyDescent="0.2"/>
    <row r="1544" s="1" customFormat="1" x14ac:dyDescent="0.2"/>
    <row r="1545" s="1" customFormat="1" x14ac:dyDescent="0.2"/>
    <row r="1546" s="1" customFormat="1" x14ac:dyDescent="0.2"/>
    <row r="1547" s="1" customFormat="1" x14ac:dyDescent="0.2"/>
    <row r="1548" s="1" customFormat="1" x14ac:dyDescent="0.2"/>
    <row r="1549" s="1" customFormat="1" x14ac:dyDescent="0.2"/>
    <row r="1550" s="1" customFormat="1" x14ac:dyDescent="0.2"/>
    <row r="1551" s="1" customFormat="1" x14ac:dyDescent="0.2"/>
    <row r="1552" s="1" customFormat="1" x14ac:dyDescent="0.2"/>
    <row r="1553" s="1" customFormat="1" x14ac:dyDescent="0.2"/>
    <row r="1554" s="1" customFormat="1" x14ac:dyDescent="0.2"/>
    <row r="1555" s="1" customFormat="1" x14ac:dyDescent="0.2"/>
    <row r="1556" s="1" customFormat="1" x14ac:dyDescent="0.2"/>
    <row r="1557" s="1" customFormat="1" x14ac:dyDescent="0.2"/>
    <row r="1558" s="1" customFormat="1" x14ac:dyDescent="0.2"/>
    <row r="1559" s="1" customFormat="1" x14ac:dyDescent="0.2"/>
    <row r="1560" s="1" customFormat="1" x14ac:dyDescent="0.2"/>
    <row r="1561" s="1" customFormat="1" x14ac:dyDescent="0.2"/>
    <row r="1562" s="1" customFormat="1" x14ac:dyDescent="0.2"/>
    <row r="1563" s="1" customFormat="1" x14ac:dyDescent="0.2"/>
    <row r="1564" s="1" customFormat="1" x14ac:dyDescent="0.2"/>
    <row r="1565" s="1" customFormat="1" x14ac:dyDescent="0.2"/>
    <row r="1566" s="1" customFormat="1" x14ac:dyDescent="0.2"/>
    <row r="1567" s="1" customFormat="1" x14ac:dyDescent="0.2"/>
    <row r="1568" s="1" customFormat="1" x14ac:dyDescent="0.2"/>
    <row r="1569" s="1" customFormat="1" x14ac:dyDescent="0.2"/>
    <row r="1570" s="1" customFormat="1" x14ac:dyDescent="0.2"/>
    <row r="1571" s="1" customFormat="1" x14ac:dyDescent="0.2"/>
    <row r="1572" s="1" customFormat="1" x14ac:dyDescent="0.2"/>
    <row r="1573" s="1" customFormat="1" x14ac:dyDescent="0.2"/>
    <row r="1574" s="1" customFormat="1" x14ac:dyDescent="0.2"/>
    <row r="1575" s="1" customFormat="1" x14ac:dyDescent="0.2"/>
    <row r="1576" s="1" customFormat="1" x14ac:dyDescent="0.2"/>
    <row r="1577" s="1" customFormat="1" x14ac:dyDescent="0.2"/>
    <row r="1578" s="1" customFormat="1" x14ac:dyDescent="0.2"/>
    <row r="1579" s="1" customFormat="1" x14ac:dyDescent="0.2"/>
    <row r="1580" s="1" customFormat="1" x14ac:dyDescent="0.2"/>
    <row r="1581" s="1" customFormat="1" x14ac:dyDescent="0.2"/>
    <row r="1582" s="1" customFormat="1" x14ac:dyDescent="0.2"/>
    <row r="1583" s="1" customFormat="1" x14ac:dyDescent="0.2"/>
    <row r="1584" s="1" customFormat="1" x14ac:dyDescent="0.2"/>
    <row r="1585" s="1" customFormat="1" x14ac:dyDescent="0.2"/>
    <row r="1586" s="1" customFormat="1" x14ac:dyDescent="0.2"/>
    <row r="1587" s="1" customFormat="1" x14ac:dyDescent="0.2"/>
    <row r="1588" s="1" customFormat="1" x14ac:dyDescent="0.2"/>
    <row r="1589" s="1" customFormat="1" x14ac:dyDescent="0.2"/>
    <row r="1590" s="1" customFormat="1" x14ac:dyDescent="0.2"/>
    <row r="1591" s="1" customFormat="1" x14ac:dyDescent="0.2"/>
    <row r="1592" s="1" customFormat="1" x14ac:dyDescent="0.2"/>
    <row r="1593" s="1" customFormat="1" x14ac:dyDescent="0.2"/>
    <row r="1594" s="1" customFormat="1" x14ac:dyDescent="0.2"/>
    <row r="1595" s="1" customFormat="1" x14ac:dyDescent="0.2"/>
    <row r="1596" s="1" customFormat="1" x14ac:dyDescent="0.2"/>
    <row r="1597" s="1" customFormat="1" x14ac:dyDescent="0.2"/>
    <row r="1598" s="1" customFormat="1" x14ac:dyDescent="0.2"/>
    <row r="1599" s="1" customFormat="1" x14ac:dyDescent="0.2"/>
    <row r="1600" s="1" customFormat="1" x14ac:dyDescent="0.2"/>
    <row r="1601" s="1" customFormat="1" x14ac:dyDescent="0.2"/>
    <row r="1602" s="1" customFormat="1" x14ac:dyDescent="0.2"/>
    <row r="1603" s="1" customFormat="1" x14ac:dyDescent="0.2"/>
    <row r="1604" s="1" customFormat="1" x14ac:dyDescent="0.2"/>
    <row r="1605" s="1" customFormat="1" x14ac:dyDescent="0.2"/>
    <row r="1606" s="1" customFormat="1" x14ac:dyDescent="0.2"/>
    <row r="1607" s="1" customFormat="1" x14ac:dyDescent="0.2"/>
    <row r="1608" s="1" customFormat="1" x14ac:dyDescent="0.2"/>
    <row r="1609" s="1" customFormat="1" x14ac:dyDescent="0.2"/>
    <row r="1610" s="1" customFormat="1" x14ac:dyDescent="0.2"/>
    <row r="1611" s="1" customFormat="1" x14ac:dyDescent="0.2"/>
    <row r="1612" s="1" customFormat="1" x14ac:dyDescent="0.2"/>
    <row r="1613" s="1" customFormat="1" x14ac:dyDescent="0.2"/>
    <row r="1614" s="1" customFormat="1" x14ac:dyDescent="0.2"/>
    <row r="1615" s="1" customFormat="1" x14ac:dyDescent="0.2"/>
    <row r="1616" s="1" customFormat="1" x14ac:dyDescent="0.2"/>
    <row r="1617" s="1" customFormat="1" x14ac:dyDescent="0.2"/>
    <row r="1618" s="1" customFormat="1" x14ac:dyDescent="0.2"/>
    <row r="1619" s="1" customFormat="1" x14ac:dyDescent="0.2"/>
    <row r="1620" s="1" customFormat="1" x14ac:dyDescent="0.2"/>
    <row r="1621" s="1" customFormat="1" x14ac:dyDescent="0.2"/>
    <row r="1622" s="1" customFormat="1" x14ac:dyDescent="0.2"/>
    <row r="1623" s="1" customFormat="1" x14ac:dyDescent="0.2"/>
    <row r="1624" s="1" customFormat="1" x14ac:dyDescent="0.2"/>
    <row r="1625" s="1" customFormat="1" x14ac:dyDescent="0.2"/>
    <row r="1626" s="1" customFormat="1" x14ac:dyDescent="0.2"/>
    <row r="1627" s="1" customFormat="1" x14ac:dyDescent="0.2"/>
    <row r="1628" s="1" customFormat="1" x14ac:dyDescent="0.2"/>
    <row r="1629" s="1" customFormat="1" x14ac:dyDescent="0.2"/>
    <row r="1630" s="1" customFormat="1" x14ac:dyDescent="0.2"/>
    <row r="1631" s="1" customFormat="1" x14ac:dyDescent="0.2"/>
    <row r="1632" s="1" customFormat="1" x14ac:dyDescent="0.2"/>
    <row r="1633" s="1" customFormat="1" x14ac:dyDescent="0.2"/>
    <row r="1634" s="1" customFormat="1" x14ac:dyDescent="0.2"/>
    <row r="1635" s="1" customFormat="1" x14ac:dyDescent="0.2"/>
    <row r="1636" s="1" customFormat="1" x14ac:dyDescent="0.2"/>
    <row r="1637" s="1" customFormat="1" x14ac:dyDescent="0.2"/>
    <row r="1638" s="1" customFormat="1" x14ac:dyDescent="0.2"/>
    <row r="1639" s="1" customFormat="1" x14ac:dyDescent="0.2"/>
    <row r="1640" s="1" customFormat="1" x14ac:dyDescent="0.2"/>
    <row r="1641" s="1" customFormat="1" x14ac:dyDescent="0.2"/>
    <row r="1642" s="1" customFormat="1" x14ac:dyDescent="0.2"/>
    <row r="1643" s="1" customFormat="1" x14ac:dyDescent="0.2"/>
    <row r="1644" s="1" customFormat="1" x14ac:dyDescent="0.2"/>
    <row r="1645" s="1" customFormat="1" x14ac:dyDescent="0.2"/>
    <row r="1646" s="1" customFormat="1" x14ac:dyDescent="0.2"/>
    <row r="1647" s="1" customFormat="1" x14ac:dyDescent="0.2"/>
    <row r="1648" s="1" customFormat="1" x14ac:dyDescent="0.2"/>
    <row r="1649" s="1" customFormat="1" x14ac:dyDescent="0.2"/>
    <row r="1650" s="1" customFormat="1" x14ac:dyDescent="0.2"/>
    <row r="1651" s="1" customFormat="1" x14ac:dyDescent="0.2"/>
    <row r="1652" s="1" customFormat="1" x14ac:dyDescent="0.2"/>
    <row r="1653" s="1" customFormat="1" x14ac:dyDescent="0.2"/>
    <row r="1654" s="1" customFormat="1" x14ac:dyDescent="0.2"/>
    <row r="1655" s="1" customFormat="1" x14ac:dyDescent="0.2"/>
    <row r="1656" s="1" customFormat="1" x14ac:dyDescent="0.2"/>
    <row r="1657" s="1" customFormat="1" x14ac:dyDescent="0.2"/>
    <row r="1658" s="1" customFormat="1" x14ac:dyDescent="0.2"/>
    <row r="1659" s="1" customFormat="1" x14ac:dyDescent="0.2"/>
    <row r="1660" s="1" customFormat="1" x14ac:dyDescent="0.2"/>
    <row r="1661" s="1" customFormat="1" x14ac:dyDescent="0.2"/>
    <row r="1662" s="1" customFormat="1" x14ac:dyDescent="0.2"/>
    <row r="1663" s="1" customFormat="1" x14ac:dyDescent="0.2"/>
    <row r="1664" s="1" customFormat="1" x14ac:dyDescent="0.2"/>
    <row r="1665" s="1" customFormat="1" x14ac:dyDescent="0.2"/>
    <row r="1666" s="1" customFormat="1" x14ac:dyDescent="0.2"/>
    <row r="1667" s="1" customFormat="1" x14ac:dyDescent="0.2"/>
    <row r="1668" s="1" customFormat="1" x14ac:dyDescent="0.2"/>
    <row r="1669" s="1" customFormat="1" x14ac:dyDescent="0.2"/>
    <row r="1670" s="1" customFormat="1" x14ac:dyDescent="0.2"/>
    <row r="1671" s="1" customFormat="1" x14ac:dyDescent="0.2"/>
    <row r="1672" s="1" customFormat="1" x14ac:dyDescent="0.2"/>
    <row r="1673" s="1" customFormat="1" x14ac:dyDescent="0.2"/>
    <row r="1674" s="1" customFormat="1" x14ac:dyDescent="0.2"/>
    <row r="1675" s="1" customFormat="1" x14ac:dyDescent="0.2"/>
    <row r="1676" s="1" customFormat="1" x14ac:dyDescent="0.2"/>
    <row r="1677" s="1" customFormat="1" x14ac:dyDescent="0.2"/>
    <row r="1678" s="1" customFormat="1" x14ac:dyDescent="0.2"/>
    <row r="1679" s="1" customFormat="1" x14ac:dyDescent="0.2"/>
    <row r="1680" s="1" customFormat="1" x14ac:dyDescent="0.2"/>
    <row r="1681" s="1" customFormat="1" x14ac:dyDescent="0.2"/>
    <row r="1682" s="1" customFormat="1" x14ac:dyDescent="0.2"/>
    <row r="1683" s="1" customFormat="1" x14ac:dyDescent="0.2"/>
    <row r="1684" s="1" customFormat="1" x14ac:dyDescent="0.2"/>
    <row r="1685" s="1" customFormat="1" x14ac:dyDescent="0.2"/>
    <row r="1686" s="1" customFormat="1" x14ac:dyDescent="0.2"/>
    <row r="1687" s="1" customFormat="1" x14ac:dyDescent="0.2"/>
    <row r="1688" s="1" customFormat="1" x14ac:dyDescent="0.2"/>
    <row r="1689" s="1" customFormat="1" x14ac:dyDescent="0.2"/>
    <row r="1690" s="1" customFormat="1" x14ac:dyDescent="0.2"/>
    <row r="1691" s="1" customFormat="1" x14ac:dyDescent="0.2"/>
    <row r="1692" s="1" customFormat="1" x14ac:dyDescent="0.2"/>
    <row r="1693" s="1" customFormat="1" x14ac:dyDescent="0.2"/>
    <row r="1694" s="1" customFormat="1" x14ac:dyDescent="0.2"/>
    <row r="1695" s="1" customFormat="1" x14ac:dyDescent="0.2"/>
    <row r="1696" s="1" customFormat="1" x14ac:dyDescent="0.2"/>
    <row r="1697" s="1" customFormat="1" x14ac:dyDescent="0.2"/>
    <row r="1698" s="1" customFormat="1" x14ac:dyDescent="0.2"/>
    <row r="1699" s="1" customFormat="1" x14ac:dyDescent="0.2"/>
    <row r="1700" s="1" customFormat="1" x14ac:dyDescent="0.2"/>
    <row r="1701" s="1" customFormat="1" x14ac:dyDescent="0.2"/>
    <row r="1702" s="1" customFormat="1" x14ac:dyDescent="0.2"/>
    <row r="1703" s="1" customFormat="1" x14ac:dyDescent="0.2"/>
    <row r="1704" s="1" customFormat="1" x14ac:dyDescent="0.2"/>
    <row r="1705" s="1" customFormat="1" x14ac:dyDescent="0.2"/>
    <row r="1706" s="1" customFormat="1" x14ac:dyDescent="0.2"/>
    <row r="1707" s="1" customFormat="1" x14ac:dyDescent="0.2"/>
    <row r="1708" s="1" customFormat="1" x14ac:dyDescent="0.2"/>
    <row r="1709" s="1" customFormat="1" x14ac:dyDescent="0.2"/>
    <row r="1710" s="1" customFormat="1" x14ac:dyDescent="0.2"/>
    <row r="1711" s="1" customFormat="1" x14ac:dyDescent="0.2"/>
    <row r="1712" s="1" customFormat="1" x14ac:dyDescent="0.2"/>
    <row r="1713" s="1" customFormat="1" x14ac:dyDescent="0.2"/>
    <row r="1714" s="1" customFormat="1" x14ac:dyDescent="0.2"/>
    <row r="1715" s="1" customFormat="1" x14ac:dyDescent="0.2"/>
    <row r="1716" s="1" customFormat="1" x14ac:dyDescent="0.2"/>
    <row r="1717" s="1" customFormat="1" x14ac:dyDescent="0.2"/>
    <row r="1718" s="1" customFormat="1" x14ac:dyDescent="0.2"/>
    <row r="1719" s="1" customFormat="1" x14ac:dyDescent="0.2"/>
    <row r="1720" s="1" customFormat="1" x14ac:dyDescent="0.2"/>
    <row r="1721" s="1" customFormat="1" x14ac:dyDescent="0.2"/>
    <row r="1722" s="1" customFormat="1" x14ac:dyDescent="0.2"/>
    <row r="1723" s="1" customFormat="1" x14ac:dyDescent="0.2"/>
    <row r="1724" s="1" customFormat="1" x14ac:dyDescent="0.2"/>
    <row r="1725" s="1" customFormat="1" x14ac:dyDescent="0.2"/>
    <row r="1726" s="1" customFormat="1" x14ac:dyDescent="0.2"/>
    <row r="1727" s="1" customFormat="1" x14ac:dyDescent="0.2"/>
    <row r="1728" s="1" customFormat="1" x14ac:dyDescent="0.2"/>
    <row r="1729" s="1" customFormat="1" x14ac:dyDescent="0.2"/>
    <row r="1730" s="1" customFormat="1" x14ac:dyDescent="0.2"/>
    <row r="1731" s="1" customFormat="1" x14ac:dyDescent="0.2"/>
    <row r="1732" s="1" customFormat="1" x14ac:dyDescent="0.2"/>
    <row r="1733" s="1" customFormat="1" x14ac:dyDescent="0.2"/>
    <row r="1734" s="1" customFormat="1" x14ac:dyDescent="0.2"/>
    <row r="1735" s="1" customFormat="1" x14ac:dyDescent="0.2"/>
    <row r="1736" s="1" customFormat="1" x14ac:dyDescent="0.2"/>
    <row r="1737" s="1" customFormat="1" x14ac:dyDescent="0.2"/>
    <row r="1738" s="1" customFormat="1" x14ac:dyDescent="0.2"/>
    <row r="1739" s="1" customFormat="1" x14ac:dyDescent="0.2"/>
    <row r="1740" s="1" customFormat="1" x14ac:dyDescent="0.2"/>
    <row r="1741" s="1" customFormat="1" x14ac:dyDescent="0.2"/>
    <row r="1742" s="1" customFormat="1" x14ac:dyDescent="0.2"/>
    <row r="1743" s="1" customFormat="1" x14ac:dyDescent="0.2"/>
    <row r="1744" s="1" customFormat="1" x14ac:dyDescent="0.2"/>
    <row r="1745" s="1" customFormat="1" x14ac:dyDescent="0.2"/>
    <row r="1746" s="1" customFormat="1" x14ac:dyDescent="0.2"/>
    <row r="1747" s="1" customFormat="1" x14ac:dyDescent="0.2"/>
    <row r="1748" s="1" customFormat="1" x14ac:dyDescent="0.2"/>
    <row r="1749" s="1" customFormat="1" x14ac:dyDescent="0.2"/>
    <row r="1750" s="1" customFormat="1" x14ac:dyDescent="0.2"/>
    <row r="1751" s="1" customFormat="1" x14ac:dyDescent="0.2"/>
    <row r="1752" s="1" customFormat="1" x14ac:dyDescent="0.2"/>
    <row r="1753" s="1" customFormat="1" x14ac:dyDescent="0.2"/>
    <row r="1754" s="1" customFormat="1" x14ac:dyDescent="0.2"/>
    <row r="1755" s="1" customFormat="1" x14ac:dyDescent="0.2"/>
    <row r="1756" s="1" customFormat="1" x14ac:dyDescent="0.2"/>
    <row r="1757" s="1" customFormat="1" x14ac:dyDescent="0.2"/>
    <row r="1758" s="1" customFormat="1" x14ac:dyDescent="0.2"/>
    <row r="1759" s="1" customFormat="1" x14ac:dyDescent="0.2"/>
    <row r="1760" s="1" customFormat="1" x14ac:dyDescent="0.2"/>
    <row r="1761" s="1" customFormat="1" x14ac:dyDescent="0.2"/>
    <row r="1762" s="1" customFormat="1" x14ac:dyDescent="0.2"/>
    <row r="1763" s="1" customFormat="1" x14ac:dyDescent="0.2"/>
    <row r="1764" s="1" customFormat="1" x14ac:dyDescent="0.2"/>
    <row r="1765" s="1" customFormat="1" x14ac:dyDescent="0.2"/>
    <row r="1766" s="1" customFormat="1" x14ac:dyDescent="0.2"/>
    <row r="1767" s="1" customFormat="1" x14ac:dyDescent="0.2"/>
    <row r="1768" s="1" customFormat="1" x14ac:dyDescent="0.2"/>
    <row r="1769" s="1" customFormat="1" x14ac:dyDescent="0.2"/>
    <row r="1770" s="1" customFormat="1" x14ac:dyDescent="0.2"/>
    <row r="1771" s="1" customFormat="1" x14ac:dyDescent="0.2"/>
    <row r="1772" s="1" customFormat="1" x14ac:dyDescent="0.2"/>
    <row r="1773" s="1" customFormat="1" x14ac:dyDescent="0.2"/>
    <row r="1774" s="1" customFormat="1" x14ac:dyDescent="0.2"/>
    <row r="1775" s="1" customFormat="1" x14ac:dyDescent="0.2"/>
    <row r="1776" s="1" customFormat="1" x14ac:dyDescent="0.2"/>
    <row r="1777" s="1" customFormat="1" x14ac:dyDescent="0.2"/>
    <row r="1778" s="1" customFormat="1" x14ac:dyDescent="0.2"/>
    <row r="1779" s="1" customFormat="1" x14ac:dyDescent="0.2"/>
    <row r="1780" s="1" customFormat="1" x14ac:dyDescent="0.2"/>
    <row r="1781" s="1" customFormat="1" x14ac:dyDescent="0.2"/>
    <row r="1782" s="1" customFormat="1" x14ac:dyDescent="0.2"/>
    <row r="1783" s="1" customFormat="1" x14ac:dyDescent="0.2"/>
    <row r="1784" s="1" customFormat="1" x14ac:dyDescent="0.2"/>
    <row r="1785" s="1" customFormat="1" x14ac:dyDescent="0.2"/>
    <row r="1786" s="1" customFormat="1" x14ac:dyDescent="0.2"/>
    <row r="1787" s="1" customFormat="1" x14ac:dyDescent="0.2"/>
    <row r="1788" s="1" customFormat="1" x14ac:dyDescent="0.2"/>
    <row r="1789" s="1" customFormat="1" x14ac:dyDescent="0.2"/>
    <row r="1790" s="1" customFormat="1" x14ac:dyDescent="0.2"/>
    <row r="1791" s="1" customFormat="1" x14ac:dyDescent="0.2"/>
    <row r="1792" s="1" customFormat="1" x14ac:dyDescent="0.2"/>
    <row r="1793" s="1" customFormat="1" x14ac:dyDescent="0.2"/>
    <row r="1794" s="1" customFormat="1" x14ac:dyDescent="0.2"/>
    <row r="1795" s="1" customFormat="1" x14ac:dyDescent="0.2"/>
    <row r="1796" s="1" customFormat="1" x14ac:dyDescent="0.2"/>
    <row r="1797" s="1" customFormat="1" x14ac:dyDescent="0.2"/>
    <row r="1798" s="1" customFormat="1" x14ac:dyDescent="0.2"/>
    <row r="1799" s="1" customFormat="1" x14ac:dyDescent="0.2"/>
    <row r="1800" s="1" customFormat="1" x14ac:dyDescent="0.2"/>
    <row r="1801" s="1" customFormat="1" x14ac:dyDescent="0.2"/>
    <row r="1802" s="1" customFormat="1" x14ac:dyDescent="0.2"/>
    <row r="1803" s="1" customFormat="1" x14ac:dyDescent="0.2"/>
    <row r="1804" s="1" customFormat="1" x14ac:dyDescent="0.2"/>
    <row r="1805" s="1" customFormat="1" x14ac:dyDescent="0.2"/>
    <row r="1806" s="1" customFormat="1" x14ac:dyDescent="0.2"/>
    <row r="1807" s="1" customFormat="1" x14ac:dyDescent="0.2"/>
    <row r="1808" s="1" customFormat="1" x14ac:dyDescent="0.2"/>
    <row r="1809" s="1" customFormat="1" x14ac:dyDescent="0.2"/>
    <row r="1810" s="1" customFormat="1" x14ac:dyDescent="0.2"/>
    <row r="1811" s="1" customFormat="1" x14ac:dyDescent="0.2"/>
    <row r="1812" s="1" customFormat="1" x14ac:dyDescent="0.2"/>
    <row r="1813" s="1" customFormat="1" x14ac:dyDescent="0.2"/>
    <row r="1814" s="1" customFormat="1" x14ac:dyDescent="0.2"/>
    <row r="1815" s="1" customFormat="1" x14ac:dyDescent="0.2"/>
    <row r="1816" s="1" customFormat="1" x14ac:dyDescent="0.2"/>
    <row r="1817" s="1" customFormat="1" x14ac:dyDescent="0.2"/>
    <row r="1818" s="1" customFormat="1" x14ac:dyDescent="0.2"/>
    <row r="1819" s="1" customFormat="1" x14ac:dyDescent="0.2"/>
    <row r="1820" s="1" customFormat="1" x14ac:dyDescent="0.2"/>
    <row r="1821" s="1" customFormat="1" x14ac:dyDescent="0.2"/>
    <row r="1822" s="1" customFormat="1" x14ac:dyDescent="0.2"/>
    <row r="1823" s="1" customFormat="1" x14ac:dyDescent="0.2"/>
    <row r="1824" s="1" customFormat="1" x14ac:dyDescent="0.2"/>
    <row r="1825" s="1" customFormat="1" x14ac:dyDescent="0.2"/>
    <row r="1826" s="1" customFormat="1" x14ac:dyDescent="0.2"/>
    <row r="1827" s="1" customFormat="1" x14ac:dyDescent="0.2"/>
    <row r="1828" s="1" customFormat="1" x14ac:dyDescent="0.2"/>
    <row r="1829" s="1" customFormat="1" x14ac:dyDescent="0.2"/>
    <row r="1830" s="1" customFormat="1" x14ac:dyDescent="0.2"/>
    <row r="1831" s="1" customFormat="1" x14ac:dyDescent="0.2"/>
    <row r="1832" s="1" customFormat="1" x14ac:dyDescent="0.2"/>
    <row r="1833" s="1" customFormat="1" x14ac:dyDescent="0.2"/>
    <row r="1834" s="1" customFormat="1" x14ac:dyDescent="0.2"/>
    <row r="1835" s="1" customFormat="1" x14ac:dyDescent="0.2"/>
    <row r="1836" s="1" customFormat="1" x14ac:dyDescent="0.2"/>
    <row r="1837" s="1" customFormat="1" x14ac:dyDescent="0.2"/>
    <row r="1838" s="1" customFormat="1" x14ac:dyDescent="0.2"/>
    <row r="1839" s="1" customFormat="1" x14ac:dyDescent="0.2"/>
    <row r="1840" s="1" customFormat="1" x14ac:dyDescent="0.2"/>
    <row r="1841" s="1" customFormat="1" x14ac:dyDescent="0.2"/>
    <row r="1842" s="1" customFormat="1" x14ac:dyDescent="0.2"/>
    <row r="1843" s="1" customFormat="1" x14ac:dyDescent="0.2"/>
    <row r="1844" s="1" customFormat="1" x14ac:dyDescent="0.2"/>
    <row r="1845" s="1" customFormat="1" x14ac:dyDescent="0.2"/>
    <row r="1846" s="1" customFormat="1" x14ac:dyDescent="0.2"/>
    <row r="1847" s="1" customFormat="1" x14ac:dyDescent="0.2"/>
    <row r="1848" s="1" customFormat="1" x14ac:dyDescent="0.2"/>
    <row r="1849" s="1" customFormat="1" x14ac:dyDescent="0.2"/>
    <row r="1850" s="1" customFormat="1" x14ac:dyDescent="0.2"/>
    <row r="1851" s="1" customFormat="1" x14ac:dyDescent="0.2"/>
    <row r="1852" s="1" customFormat="1" x14ac:dyDescent="0.2"/>
    <row r="1853" s="1" customFormat="1" x14ac:dyDescent="0.2"/>
    <row r="1854" s="1" customFormat="1" x14ac:dyDescent="0.2"/>
    <row r="1855" s="1" customFormat="1" x14ac:dyDescent="0.2"/>
    <row r="1856" s="1" customFormat="1" x14ac:dyDescent="0.2"/>
    <row r="1857" s="1" customFormat="1" x14ac:dyDescent="0.2"/>
    <row r="1858" s="1" customFormat="1" x14ac:dyDescent="0.2"/>
    <row r="1859" s="1" customFormat="1" x14ac:dyDescent="0.2"/>
    <row r="1860" s="1" customFormat="1" x14ac:dyDescent="0.2"/>
    <row r="1861" s="1" customFormat="1" x14ac:dyDescent="0.2"/>
    <row r="1862" s="1" customFormat="1" x14ac:dyDescent="0.2"/>
    <row r="1863" s="1" customFormat="1" x14ac:dyDescent="0.2"/>
    <row r="1864" s="1" customFormat="1" x14ac:dyDescent="0.2"/>
    <row r="1865" s="1" customFormat="1" x14ac:dyDescent="0.2"/>
    <row r="1866" s="1" customFormat="1" x14ac:dyDescent="0.2"/>
    <row r="1867" s="1" customFormat="1" x14ac:dyDescent="0.2"/>
    <row r="1868" s="1" customFormat="1" x14ac:dyDescent="0.2"/>
    <row r="1869" s="1" customFormat="1" x14ac:dyDescent="0.2"/>
    <row r="1870" s="1" customFormat="1" x14ac:dyDescent="0.2"/>
    <row r="1871" s="1" customFormat="1" x14ac:dyDescent="0.2"/>
    <row r="1872" s="1" customFormat="1" x14ac:dyDescent="0.2"/>
    <row r="1873" s="1" customFormat="1" x14ac:dyDescent="0.2"/>
    <row r="1874" s="1" customFormat="1" x14ac:dyDescent="0.2"/>
    <row r="1875" s="1" customFormat="1" x14ac:dyDescent="0.2"/>
    <row r="1876" s="1" customFormat="1" x14ac:dyDescent="0.2"/>
    <row r="1877" s="1" customFormat="1" x14ac:dyDescent="0.2"/>
    <row r="1878" s="1" customFormat="1" x14ac:dyDescent="0.2"/>
    <row r="1879" s="1" customFormat="1" x14ac:dyDescent="0.2"/>
    <row r="1880" s="1" customFormat="1" x14ac:dyDescent="0.2"/>
    <row r="1881" s="1" customFormat="1" x14ac:dyDescent="0.2"/>
    <row r="1882" s="1" customFormat="1" x14ac:dyDescent="0.2"/>
    <row r="1883" s="1" customFormat="1" x14ac:dyDescent="0.2"/>
    <row r="1884" s="1" customFormat="1" x14ac:dyDescent="0.2"/>
    <row r="1885" s="1" customFormat="1" x14ac:dyDescent="0.2"/>
    <row r="1886" s="1" customFormat="1" x14ac:dyDescent="0.2"/>
    <row r="1887" s="1" customFormat="1" x14ac:dyDescent="0.2"/>
    <row r="1888" s="1" customFormat="1" x14ac:dyDescent="0.2"/>
    <row r="1889" s="1" customFormat="1" x14ac:dyDescent="0.2"/>
    <row r="1890" s="1" customFormat="1" x14ac:dyDescent="0.2"/>
    <row r="1891" s="1" customFormat="1" x14ac:dyDescent="0.2"/>
    <row r="1892" s="1" customFormat="1" x14ac:dyDescent="0.2"/>
    <row r="1893" s="1" customFormat="1" x14ac:dyDescent="0.2"/>
    <row r="1894" s="1" customFormat="1" x14ac:dyDescent="0.2"/>
    <row r="1895" s="1" customFormat="1" x14ac:dyDescent="0.2"/>
    <row r="1896" s="1" customFormat="1" x14ac:dyDescent="0.2"/>
    <row r="1897" s="1" customFormat="1" x14ac:dyDescent="0.2"/>
    <row r="1898" s="1" customFormat="1" x14ac:dyDescent="0.2"/>
    <row r="1899" s="1" customFormat="1" x14ac:dyDescent="0.2"/>
    <row r="1900" s="1" customFormat="1" x14ac:dyDescent="0.2"/>
    <row r="1901" s="1" customFormat="1" x14ac:dyDescent="0.2"/>
    <row r="1902" s="1" customFormat="1" x14ac:dyDescent="0.2"/>
    <row r="1903" s="1" customFormat="1" x14ac:dyDescent="0.2"/>
    <row r="1904" s="1" customFormat="1" x14ac:dyDescent="0.2"/>
    <row r="1905" s="1" customFormat="1" x14ac:dyDescent="0.2"/>
    <row r="1906" s="1" customFormat="1" x14ac:dyDescent="0.2"/>
    <row r="1907" s="1" customForma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x14ac:dyDescent="0.2"/>
    <row r="1913" s="1" customForma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x14ac:dyDescent="0.2"/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</sheetData>
  <mergeCells count="13">
    <mergeCell ref="AB17:AF17"/>
    <mergeCell ref="AB88:AF88"/>
    <mergeCell ref="C3:D3"/>
    <mergeCell ref="W17:AA17"/>
    <mergeCell ref="W88:AA88"/>
    <mergeCell ref="M17:Q17"/>
    <mergeCell ref="C17:G17"/>
    <mergeCell ref="M88:Q88"/>
    <mergeCell ref="C88:G88"/>
    <mergeCell ref="R17:V17"/>
    <mergeCell ref="H17:L17"/>
    <mergeCell ref="H88:L88"/>
    <mergeCell ref="R88:V88"/>
  </mergeCells>
  <phoneticPr fontId="3" type="noConversion"/>
  <pageMargins left="0.5" right="0.25" top="0.5" bottom="0.5" header="0.3" footer="0.3"/>
  <pageSetup scale="36" orientation="landscape" r:id="rId1"/>
  <headerFooter alignWithMargins="0"/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A089-7D0D-AF4F-A12E-868F153443B0}">
  <sheetPr>
    <pageSetUpPr fitToPage="1"/>
  </sheetPr>
  <dimension ref="A1:W74"/>
  <sheetViews>
    <sheetView showGridLines="0" zoomScale="96" zoomScaleNormal="96" workbookViewId="0">
      <pane ySplit="4" topLeftCell="A44" activePane="bottomLeft" state="frozen"/>
      <selection pane="bottomLeft" activeCell="D70" sqref="D70"/>
    </sheetView>
  </sheetViews>
  <sheetFormatPr defaultColWidth="11.42578125" defaultRowHeight="12.75" x14ac:dyDescent="0.2"/>
  <cols>
    <col min="2" max="2" width="13.140625" bestFit="1" customWidth="1"/>
    <col min="3" max="23" width="13.42578125" customWidth="1"/>
  </cols>
  <sheetData>
    <row r="1" spans="1:23" ht="36" x14ac:dyDescent="0.2">
      <c r="A1" s="68" t="s">
        <v>59</v>
      </c>
    </row>
    <row r="2" spans="1:23" ht="13.5" thickBot="1" x14ac:dyDescent="0.25"/>
    <row r="3" spans="1:23" s="115" customFormat="1" ht="33.75" customHeight="1" x14ac:dyDescent="0.3">
      <c r="B3" s="119" t="s">
        <v>14</v>
      </c>
      <c r="C3" s="207" t="s">
        <v>65</v>
      </c>
      <c r="D3" s="208"/>
      <c r="E3" s="209"/>
      <c r="F3" s="207" t="s">
        <v>66</v>
      </c>
      <c r="G3" s="208"/>
      <c r="H3" s="209"/>
      <c r="I3" s="207" t="s">
        <v>67</v>
      </c>
      <c r="J3" s="208"/>
      <c r="K3" s="209"/>
      <c r="L3" s="207" t="s">
        <v>68</v>
      </c>
      <c r="M3" s="208"/>
      <c r="N3" s="209"/>
      <c r="O3" s="207" t="s">
        <v>69</v>
      </c>
      <c r="P3" s="208"/>
      <c r="Q3" s="209"/>
      <c r="R3" s="207" t="s">
        <v>88</v>
      </c>
      <c r="S3" s="208"/>
      <c r="T3" s="209"/>
      <c r="U3" s="205" t="s">
        <v>70</v>
      </c>
      <c r="V3" s="205"/>
      <c r="W3" s="206"/>
    </row>
    <row r="4" spans="1:23" s="92" customFormat="1" ht="14.1" customHeight="1" x14ac:dyDescent="0.2">
      <c r="B4" s="116"/>
      <c r="C4" s="157" t="s">
        <v>62</v>
      </c>
      <c r="D4" s="154" t="s">
        <v>63</v>
      </c>
      <c r="E4" s="155" t="s">
        <v>64</v>
      </c>
      <c r="F4" s="157" t="s">
        <v>62</v>
      </c>
      <c r="G4" s="154" t="s">
        <v>63</v>
      </c>
      <c r="H4" s="155" t="s">
        <v>64</v>
      </c>
      <c r="I4" s="157" t="s">
        <v>62</v>
      </c>
      <c r="J4" s="154" t="s">
        <v>63</v>
      </c>
      <c r="K4" s="155" t="s">
        <v>64</v>
      </c>
      <c r="L4" s="157" t="s">
        <v>62</v>
      </c>
      <c r="M4" s="154" t="s">
        <v>63</v>
      </c>
      <c r="N4" s="155" t="s">
        <v>64</v>
      </c>
      <c r="O4" s="157" t="s">
        <v>62</v>
      </c>
      <c r="P4" s="154" t="s">
        <v>63</v>
      </c>
      <c r="Q4" s="155" t="s">
        <v>64</v>
      </c>
      <c r="R4" s="157" t="s">
        <v>62</v>
      </c>
      <c r="S4" s="154" t="s">
        <v>63</v>
      </c>
      <c r="T4" s="155" t="s">
        <v>64</v>
      </c>
      <c r="U4" s="154" t="s">
        <v>62</v>
      </c>
      <c r="V4" s="154" t="s">
        <v>63</v>
      </c>
      <c r="W4" s="155" t="s">
        <v>64</v>
      </c>
    </row>
    <row r="5" spans="1:23" s="18" customFormat="1" ht="14.25" x14ac:dyDescent="0.2">
      <c r="B5" s="120">
        <v>44402</v>
      </c>
      <c r="C5" s="17">
        <v>0</v>
      </c>
      <c r="D5" s="18">
        <v>0</v>
      </c>
      <c r="E5" s="19">
        <v>0</v>
      </c>
      <c r="F5" s="17">
        <v>0</v>
      </c>
      <c r="G5" s="18">
        <v>0</v>
      </c>
      <c r="H5" s="19">
        <v>0</v>
      </c>
      <c r="I5" s="17">
        <v>0</v>
      </c>
      <c r="J5" s="18">
        <v>0</v>
      </c>
      <c r="K5" s="19">
        <v>0</v>
      </c>
      <c r="L5" s="17">
        <v>0</v>
      </c>
      <c r="M5" s="18">
        <v>0</v>
      </c>
      <c r="N5" s="19">
        <v>0</v>
      </c>
      <c r="O5" s="17">
        <v>0</v>
      </c>
      <c r="P5" s="18">
        <v>0</v>
      </c>
      <c r="Q5" s="19">
        <v>0</v>
      </c>
      <c r="R5" s="17">
        <v>0</v>
      </c>
      <c r="S5" s="18">
        <v>0</v>
      </c>
      <c r="T5" s="19">
        <v>0</v>
      </c>
      <c r="U5" s="18">
        <f t="shared" ref="U5:U36" si="0">SUM(C5,F5,I5,L5,O5)</f>
        <v>0</v>
      </c>
      <c r="V5" s="18">
        <f t="shared" ref="V5:V36" si="1">SUM(D5,G5,J5,M5,P5)</f>
        <v>0</v>
      </c>
      <c r="W5" s="19">
        <f t="shared" ref="W5:W36" si="2">SUM(E5,H5,K5,N5,Q5)</f>
        <v>0</v>
      </c>
    </row>
    <row r="6" spans="1:23" s="18" customFormat="1" ht="14.25" x14ac:dyDescent="0.2">
      <c r="B6" s="120">
        <v>44409</v>
      </c>
      <c r="C6" s="17">
        <v>0</v>
      </c>
      <c r="D6" s="18">
        <v>0</v>
      </c>
      <c r="E6" s="19">
        <v>0</v>
      </c>
      <c r="F6" s="17">
        <v>0</v>
      </c>
      <c r="G6" s="18">
        <v>0</v>
      </c>
      <c r="H6" s="19">
        <v>0</v>
      </c>
      <c r="I6" s="17">
        <v>0</v>
      </c>
      <c r="J6" s="18">
        <v>0</v>
      </c>
      <c r="K6" s="19">
        <v>0</v>
      </c>
      <c r="L6" s="17">
        <v>0</v>
      </c>
      <c r="M6" s="18">
        <v>0</v>
      </c>
      <c r="N6" s="19">
        <v>0</v>
      </c>
      <c r="O6" s="17">
        <v>0</v>
      </c>
      <c r="P6" s="18">
        <v>0</v>
      </c>
      <c r="Q6" s="19">
        <v>0</v>
      </c>
      <c r="R6" s="17">
        <v>0</v>
      </c>
      <c r="S6" s="18">
        <v>0</v>
      </c>
      <c r="T6" s="19">
        <v>0</v>
      </c>
      <c r="U6" s="18">
        <f t="shared" si="0"/>
        <v>0</v>
      </c>
      <c r="V6" s="18">
        <f t="shared" si="1"/>
        <v>0</v>
      </c>
      <c r="W6" s="19">
        <f t="shared" si="2"/>
        <v>0</v>
      </c>
    </row>
    <row r="7" spans="1:23" s="18" customFormat="1" ht="14.25" x14ac:dyDescent="0.2">
      <c r="B7" s="120">
        <v>44416</v>
      </c>
      <c r="C7" s="17">
        <v>0</v>
      </c>
      <c r="D7" s="18">
        <v>0</v>
      </c>
      <c r="E7" s="19">
        <v>0</v>
      </c>
      <c r="F7" s="17">
        <v>0</v>
      </c>
      <c r="G7" s="18">
        <v>0</v>
      </c>
      <c r="H7" s="19">
        <v>0</v>
      </c>
      <c r="I7" s="17">
        <v>0</v>
      </c>
      <c r="J7" s="18">
        <v>0</v>
      </c>
      <c r="K7" s="19">
        <v>10</v>
      </c>
      <c r="L7" s="17">
        <v>0</v>
      </c>
      <c r="M7" s="18">
        <v>0</v>
      </c>
      <c r="N7" s="19">
        <v>0</v>
      </c>
      <c r="O7" s="17">
        <v>0</v>
      </c>
      <c r="P7" s="18">
        <v>0</v>
      </c>
      <c r="Q7" s="19">
        <v>0</v>
      </c>
      <c r="R7" s="17">
        <v>0</v>
      </c>
      <c r="S7" s="18">
        <v>0</v>
      </c>
      <c r="T7" s="19">
        <v>0</v>
      </c>
      <c r="U7" s="18">
        <f t="shared" si="0"/>
        <v>0</v>
      </c>
      <c r="V7" s="18">
        <f t="shared" si="1"/>
        <v>0</v>
      </c>
      <c r="W7" s="19">
        <f t="shared" si="2"/>
        <v>10</v>
      </c>
    </row>
    <row r="8" spans="1:23" s="18" customFormat="1" ht="14.25" x14ac:dyDescent="0.2">
      <c r="B8" s="120">
        <v>44423</v>
      </c>
      <c r="C8" s="17">
        <v>0</v>
      </c>
      <c r="D8" s="18">
        <v>0</v>
      </c>
      <c r="E8" s="19">
        <v>0</v>
      </c>
      <c r="F8" s="17">
        <v>0</v>
      </c>
      <c r="G8" s="18">
        <v>0</v>
      </c>
      <c r="H8" s="19">
        <v>0</v>
      </c>
      <c r="I8" s="17">
        <v>0</v>
      </c>
      <c r="J8" s="18">
        <v>0</v>
      </c>
      <c r="K8" s="19">
        <v>16</v>
      </c>
      <c r="L8" s="17">
        <v>0</v>
      </c>
      <c r="M8" s="18">
        <v>0</v>
      </c>
      <c r="N8" s="19">
        <v>0</v>
      </c>
      <c r="O8" s="17">
        <v>0</v>
      </c>
      <c r="P8" s="18">
        <v>0</v>
      </c>
      <c r="Q8" s="19">
        <v>0</v>
      </c>
      <c r="R8" s="17">
        <v>0</v>
      </c>
      <c r="S8" s="18">
        <v>0</v>
      </c>
      <c r="T8" s="19">
        <v>0</v>
      </c>
      <c r="U8" s="18">
        <f t="shared" si="0"/>
        <v>0</v>
      </c>
      <c r="V8" s="18">
        <f t="shared" si="1"/>
        <v>0</v>
      </c>
      <c r="W8" s="19">
        <f t="shared" si="2"/>
        <v>16</v>
      </c>
    </row>
    <row r="9" spans="1:23" s="18" customFormat="1" ht="14.25" x14ac:dyDescent="0.2">
      <c r="B9" s="120">
        <v>44430</v>
      </c>
      <c r="C9" s="17">
        <v>0</v>
      </c>
      <c r="D9" s="18">
        <v>0</v>
      </c>
      <c r="E9" s="19">
        <v>0</v>
      </c>
      <c r="F9" s="17">
        <v>0</v>
      </c>
      <c r="G9" s="18">
        <v>0</v>
      </c>
      <c r="H9" s="19">
        <v>0</v>
      </c>
      <c r="I9" s="17">
        <v>0</v>
      </c>
      <c r="J9" s="18">
        <v>0</v>
      </c>
      <c r="K9" s="19">
        <v>15</v>
      </c>
      <c r="L9" s="17">
        <v>0</v>
      </c>
      <c r="M9" s="18">
        <v>0</v>
      </c>
      <c r="N9" s="19">
        <v>0</v>
      </c>
      <c r="O9" s="17">
        <v>0</v>
      </c>
      <c r="P9" s="18">
        <v>0</v>
      </c>
      <c r="Q9" s="19">
        <v>0</v>
      </c>
      <c r="R9" s="17">
        <v>0</v>
      </c>
      <c r="S9" s="18">
        <v>0</v>
      </c>
      <c r="T9" s="19">
        <v>0</v>
      </c>
      <c r="U9" s="18">
        <f t="shared" si="0"/>
        <v>0</v>
      </c>
      <c r="V9" s="18">
        <f t="shared" si="1"/>
        <v>0</v>
      </c>
      <c r="W9" s="19">
        <f t="shared" si="2"/>
        <v>15</v>
      </c>
    </row>
    <row r="10" spans="1:23" s="18" customFormat="1" ht="14.25" x14ac:dyDescent="0.2">
      <c r="B10" s="120">
        <v>44437</v>
      </c>
      <c r="C10" s="17">
        <v>0</v>
      </c>
      <c r="D10" s="18">
        <v>0</v>
      </c>
      <c r="E10" s="19">
        <v>0</v>
      </c>
      <c r="F10" s="17">
        <v>0</v>
      </c>
      <c r="G10" s="18">
        <v>0</v>
      </c>
      <c r="H10" s="19">
        <v>0</v>
      </c>
      <c r="I10" s="17">
        <v>0</v>
      </c>
      <c r="J10" s="18">
        <v>0</v>
      </c>
      <c r="K10" s="19">
        <v>9</v>
      </c>
      <c r="L10" s="17">
        <v>0</v>
      </c>
      <c r="M10" s="18">
        <v>0</v>
      </c>
      <c r="N10" s="19">
        <v>0</v>
      </c>
      <c r="O10" s="17">
        <v>0</v>
      </c>
      <c r="P10" s="18">
        <v>0</v>
      </c>
      <c r="Q10" s="19">
        <v>0</v>
      </c>
      <c r="R10" s="17">
        <v>0</v>
      </c>
      <c r="S10" s="18">
        <v>0</v>
      </c>
      <c r="T10" s="19">
        <v>0</v>
      </c>
      <c r="U10" s="18">
        <f t="shared" si="0"/>
        <v>0</v>
      </c>
      <c r="V10" s="18">
        <f t="shared" si="1"/>
        <v>0</v>
      </c>
      <c r="W10" s="19">
        <f t="shared" si="2"/>
        <v>9</v>
      </c>
    </row>
    <row r="11" spans="1:23" s="18" customFormat="1" ht="14.25" x14ac:dyDescent="0.2">
      <c r="B11" s="120">
        <v>44444</v>
      </c>
      <c r="C11" s="17">
        <v>0</v>
      </c>
      <c r="D11" s="18">
        <v>0</v>
      </c>
      <c r="E11" s="19">
        <v>0</v>
      </c>
      <c r="F11" s="17">
        <v>0</v>
      </c>
      <c r="G11" s="18">
        <v>0</v>
      </c>
      <c r="H11" s="19">
        <v>0</v>
      </c>
      <c r="I11" s="17">
        <v>0</v>
      </c>
      <c r="J11" s="18">
        <v>0</v>
      </c>
      <c r="K11" s="19">
        <v>10</v>
      </c>
      <c r="L11" s="17">
        <v>0</v>
      </c>
      <c r="M11" s="18">
        <v>0</v>
      </c>
      <c r="N11" s="19">
        <v>0</v>
      </c>
      <c r="O11" s="17">
        <v>0</v>
      </c>
      <c r="P11" s="18">
        <v>0</v>
      </c>
      <c r="Q11" s="19">
        <v>0</v>
      </c>
      <c r="R11" s="17">
        <v>0</v>
      </c>
      <c r="S11" s="18">
        <v>0</v>
      </c>
      <c r="T11" s="19">
        <v>0</v>
      </c>
      <c r="U11" s="18">
        <f t="shared" si="0"/>
        <v>0</v>
      </c>
      <c r="V11" s="18">
        <f t="shared" si="1"/>
        <v>0</v>
      </c>
      <c r="W11" s="19">
        <f t="shared" si="2"/>
        <v>10</v>
      </c>
    </row>
    <row r="12" spans="1:23" s="18" customFormat="1" ht="14.25" x14ac:dyDescent="0.2">
      <c r="B12" s="120">
        <v>44451</v>
      </c>
      <c r="C12" s="17">
        <v>0</v>
      </c>
      <c r="D12" s="18">
        <v>0</v>
      </c>
      <c r="E12" s="19">
        <v>0</v>
      </c>
      <c r="F12" s="17">
        <v>0</v>
      </c>
      <c r="G12" s="18">
        <v>0</v>
      </c>
      <c r="H12" s="19">
        <v>0</v>
      </c>
      <c r="I12" s="17">
        <v>0</v>
      </c>
      <c r="J12" s="18">
        <v>0</v>
      </c>
      <c r="K12" s="19">
        <v>17</v>
      </c>
      <c r="L12" s="17">
        <v>0</v>
      </c>
      <c r="M12" s="18">
        <v>0</v>
      </c>
      <c r="N12" s="19">
        <v>0</v>
      </c>
      <c r="O12" s="17">
        <v>0</v>
      </c>
      <c r="P12" s="18">
        <v>0</v>
      </c>
      <c r="Q12" s="19">
        <v>0</v>
      </c>
      <c r="R12" s="17">
        <v>0</v>
      </c>
      <c r="S12" s="18">
        <v>0</v>
      </c>
      <c r="T12" s="19">
        <v>0</v>
      </c>
      <c r="U12" s="18">
        <f t="shared" si="0"/>
        <v>0</v>
      </c>
      <c r="V12" s="18">
        <f t="shared" si="1"/>
        <v>0</v>
      </c>
      <c r="W12" s="19">
        <f t="shared" si="2"/>
        <v>17</v>
      </c>
    </row>
    <row r="13" spans="1:23" s="18" customFormat="1" ht="14.25" x14ac:dyDescent="0.2">
      <c r="B13" s="120">
        <v>44458</v>
      </c>
      <c r="C13" s="17">
        <v>0</v>
      </c>
      <c r="D13" s="18">
        <v>0</v>
      </c>
      <c r="E13" s="19">
        <v>0</v>
      </c>
      <c r="F13" s="17">
        <v>0</v>
      </c>
      <c r="G13" s="18">
        <v>0</v>
      </c>
      <c r="H13" s="19">
        <v>0</v>
      </c>
      <c r="I13" s="17">
        <v>0</v>
      </c>
      <c r="J13" s="18">
        <v>0</v>
      </c>
      <c r="K13" s="19">
        <v>18</v>
      </c>
      <c r="L13" s="17">
        <v>0</v>
      </c>
      <c r="M13" s="18">
        <v>0</v>
      </c>
      <c r="N13" s="19">
        <v>0</v>
      </c>
      <c r="O13" s="17">
        <v>0</v>
      </c>
      <c r="P13" s="18">
        <v>0</v>
      </c>
      <c r="Q13" s="19">
        <v>0</v>
      </c>
      <c r="R13" s="17">
        <v>0</v>
      </c>
      <c r="S13" s="18">
        <v>0</v>
      </c>
      <c r="T13" s="19">
        <v>0</v>
      </c>
      <c r="U13" s="18">
        <f t="shared" si="0"/>
        <v>0</v>
      </c>
      <c r="V13" s="18">
        <f t="shared" si="1"/>
        <v>0</v>
      </c>
      <c r="W13" s="19">
        <f t="shared" si="2"/>
        <v>18</v>
      </c>
    </row>
    <row r="14" spans="1:23" s="18" customFormat="1" ht="14.25" x14ac:dyDescent="0.2">
      <c r="B14" s="120">
        <v>44465</v>
      </c>
      <c r="C14" s="17">
        <v>0</v>
      </c>
      <c r="D14" s="18">
        <v>0</v>
      </c>
      <c r="E14" s="19">
        <v>14</v>
      </c>
      <c r="F14" s="17">
        <v>0</v>
      </c>
      <c r="G14" s="18">
        <v>0</v>
      </c>
      <c r="H14" s="19">
        <v>0</v>
      </c>
      <c r="I14" s="17">
        <v>0</v>
      </c>
      <c r="J14" s="18">
        <v>0</v>
      </c>
      <c r="K14" s="19">
        <v>6</v>
      </c>
      <c r="L14" s="17">
        <v>0</v>
      </c>
      <c r="M14" s="18">
        <v>0</v>
      </c>
      <c r="N14" s="19">
        <v>0</v>
      </c>
      <c r="O14" s="17">
        <v>0</v>
      </c>
      <c r="P14" s="18">
        <v>0</v>
      </c>
      <c r="Q14" s="19">
        <v>0</v>
      </c>
      <c r="R14" s="17">
        <v>0</v>
      </c>
      <c r="S14" s="18">
        <v>0</v>
      </c>
      <c r="T14" s="19">
        <v>0</v>
      </c>
      <c r="U14" s="18">
        <f t="shared" si="0"/>
        <v>0</v>
      </c>
      <c r="V14" s="18">
        <f t="shared" si="1"/>
        <v>0</v>
      </c>
      <c r="W14" s="19">
        <f t="shared" si="2"/>
        <v>20</v>
      </c>
    </row>
    <row r="15" spans="1:23" s="18" customFormat="1" ht="14.25" x14ac:dyDescent="0.2">
      <c r="B15" s="120">
        <v>44472</v>
      </c>
      <c r="C15" s="17">
        <v>0</v>
      </c>
      <c r="D15" s="18">
        <v>0</v>
      </c>
      <c r="E15" s="19">
        <v>11</v>
      </c>
      <c r="F15" s="17">
        <v>0</v>
      </c>
      <c r="G15" s="18">
        <v>0</v>
      </c>
      <c r="H15" s="19">
        <v>0</v>
      </c>
      <c r="I15" s="17">
        <v>0</v>
      </c>
      <c r="J15" s="18">
        <v>0</v>
      </c>
      <c r="K15" s="19">
        <v>7</v>
      </c>
      <c r="L15" s="17">
        <v>0</v>
      </c>
      <c r="M15" s="18">
        <v>0</v>
      </c>
      <c r="N15" s="19">
        <v>0</v>
      </c>
      <c r="O15" s="17">
        <v>0</v>
      </c>
      <c r="P15" s="18">
        <v>0</v>
      </c>
      <c r="Q15" s="19">
        <v>0</v>
      </c>
      <c r="R15" s="17">
        <v>0</v>
      </c>
      <c r="S15" s="18">
        <v>0</v>
      </c>
      <c r="T15" s="19">
        <v>0</v>
      </c>
      <c r="U15" s="18">
        <f t="shared" si="0"/>
        <v>0</v>
      </c>
      <c r="V15" s="18">
        <f t="shared" si="1"/>
        <v>0</v>
      </c>
      <c r="W15" s="19">
        <f t="shared" si="2"/>
        <v>18</v>
      </c>
    </row>
    <row r="16" spans="1:23" s="18" customFormat="1" ht="14.25" x14ac:dyDescent="0.2">
      <c r="B16" s="120">
        <v>44479</v>
      </c>
      <c r="C16" s="17">
        <v>0</v>
      </c>
      <c r="D16" s="18">
        <v>0</v>
      </c>
      <c r="E16" s="19">
        <v>9</v>
      </c>
      <c r="F16" s="17">
        <v>0</v>
      </c>
      <c r="G16" s="18">
        <v>0</v>
      </c>
      <c r="H16" s="19">
        <v>0</v>
      </c>
      <c r="I16" s="17">
        <v>0</v>
      </c>
      <c r="J16" s="18">
        <v>0</v>
      </c>
      <c r="K16" s="19">
        <v>7</v>
      </c>
      <c r="L16" s="17">
        <v>0</v>
      </c>
      <c r="M16" s="18">
        <v>0</v>
      </c>
      <c r="N16" s="19">
        <v>0</v>
      </c>
      <c r="O16" s="17">
        <v>0</v>
      </c>
      <c r="P16" s="18">
        <v>0</v>
      </c>
      <c r="Q16" s="19">
        <v>0</v>
      </c>
      <c r="R16" s="17">
        <v>0</v>
      </c>
      <c r="S16" s="18">
        <v>0</v>
      </c>
      <c r="T16" s="19">
        <v>0</v>
      </c>
      <c r="U16" s="18">
        <f t="shared" si="0"/>
        <v>0</v>
      </c>
      <c r="V16" s="18">
        <f t="shared" si="1"/>
        <v>0</v>
      </c>
      <c r="W16" s="19">
        <f t="shared" si="2"/>
        <v>16</v>
      </c>
    </row>
    <row r="17" spans="2:23" s="18" customFormat="1" ht="14.25" x14ac:dyDescent="0.2">
      <c r="B17" s="120">
        <v>44486</v>
      </c>
      <c r="C17" s="17">
        <v>0</v>
      </c>
      <c r="D17" s="18">
        <v>0</v>
      </c>
      <c r="E17" s="19">
        <v>14</v>
      </c>
      <c r="F17" s="17">
        <v>0</v>
      </c>
      <c r="G17" s="18">
        <v>0</v>
      </c>
      <c r="H17" s="19">
        <v>0</v>
      </c>
      <c r="I17" s="17">
        <v>0</v>
      </c>
      <c r="J17" s="18">
        <v>0</v>
      </c>
      <c r="K17" s="19">
        <v>12</v>
      </c>
      <c r="L17" s="17">
        <v>0</v>
      </c>
      <c r="M17" s="18">
        <v>0</v>
      </c>
      <c r="N17" s="19">
        <v>0</v>
      </c>
      <c r="O17" s="17">
        <v>0</v>
      </c>
      <c r="P17" s="18">
        <v>0</v>
      </c>
      <c r="Q17" s="19">
        <v>0</v>
      </c>
      <c r="R17" s="17">
        <v>0</v>
      </c>
      <c r="S17" s="18">
        <v>0</v>
      </c>
      <c r="T17" s="19">
        <v>0</v>
      </c>
      <c r="U17" s="18">
        <f t="shared" si="0"/>
        <v>0</v>
      </c>
      <c r="V17" s="18">
        <f t="shared" si="1"/>
        <v>0</v>
      </c>
      <c r="W17" s="19">
        <f t="shared" si="2"/>
        <v>26</v>
      </c>
    </row>
    <row r="18" spans="2:23" s="18" customFormat="1" ht="14.25" x14ac:dyDescent="0.2">
      <c r="B18" s="120">
        <v>44493</v>
      </c>
      <c r="C18" s="17">
        <v>0</v>
      </c>
      <c r="D18" s="18">
        <v>0</v>
      </c>
      <c r="E18" s="19">
        <v>8</v>
      </c>
      <c r="F18" s="17">
        <v>0</v>
      </c>
      <c r="G18" s="18">
        <v>0</v>
      </c>
      <c r="H18" s="19">
        <v>0</v>
      </c>
      <c r="I18" s="17">
        <v>0</v>
      </c>
      <c r="J18" s="18">
        <v>0</v>
      </c>
      <c r="K18" s="19">
        <v>15</v>
      </c>
      <c r="L18" s="17">
        <v>6</v>
      </c>
      <c r="M18" s="18">
        <v>0</v>
      </c>
      <c r="N18" s="19">
        <v>0</v>
      </c>
      <c r="O18" s="17">
        <v>0</v>
      </c>
      <c r="P18" s="18">
        <v>0</v>
      </c>
      <c r="Q18" s="19">
        <v>0</v>
      </c>
      <c r="R18" s="17">
        <v>0</v>
      </c>
      <c r="S18" s="18">
        <v>0</v>
      </c>
      <c r="T18" s="19">
        <v>0</v>
      </c>
      <c r="U18" s="18">
        <f t="shared" si="0"/>
        <v>6</v>
      </c>
      <c r="V18" s="18">
        <f t="shared" si="1"/>
        <v>0</v>
      </c>
      <c r="W18" s="19">
        <f t="shared" si="2"/>
        <v>23</v>
      </c>
    </row>
    <row r="19" spans="2:23" s="18" customFormat="1" ht="14.25" x14ac:dyDescent="0.2">
      <c r="B19" s="120">
        <v>44500</v>
      </c>
      <c r="C19" s="17">
        <v>0</v>
      </c>
      <c r="D19" s="18">
        <v>0</v>
      </c>
      <c r="E19" s="19">
        <v>8</v>
      </c>
      <c r="F19" s="17">
        <v>0</v>
      </c>
      <c r="G19" s="18">
        <v>0</v>
      </c>
      <c r="H19" s="19">
        <v>0</v>
      </c>
      <c r="I19" s="17">
        <v>0</v>
      </c>
      <c r="J19" s="18">
        <v>0</v>
      </c>
      <c r="K19" s="19">
        <v>9</v>
      </c>
      <c r="L19" s="17">
        <v>6</v>
      </c>
      <c r="M19" s="18">
        <v>0</v>
      </c>
      <c r="N19" s="19">
        <v>15</v>
      </c>
      <c r="O19" s="17">
        <v>0</v>
      </c>
      <c r="P19" s="18">
        <v>0</v>
      </c>
      <c r="Q19" s="19">
        <v>0</v>
      </c>
      <c r="R19" s="17">
        <v>0</v>
      </c>
      <c r="S19" s="18">
        <v>0</v>
      </c>
      <c r="T19" s="19">
        <v>0</v>
      </c>
      <c r="U19" s="18">
        <f t="shared" si="0"/>
        <v>6</v>
      </c>
      <c r="V19" s="18">
        <f t="shared" si="1"/>
        <v>0</v>
      </c>
      <c r="W19" s="19">
        <f t="shared" si="2"/>
        <v>32</v>
      </c>
    </row>
    <row r="20" spans="2:23" s="18" customFormat="1" ht="14.25" x14ac:dyDescent="0.2">
      <c r="B20" s="120">
        <v>44507</v>
      </c>
      <c r="C20" s="17">
        <v>0</v>
      </c>
      <c r="D20" s="18">
        <v>0</v>
      </c>
      <c r="E20" s="19">
        <v>6</v>
      </c>
      <c r="F20" s="17">
        <v>0</v>
      </c>
      <c r="G20" s="18">
        <v>0</v>
      </c>
      <c r="H20" s="19">
        <v>0</v>
      </c>
      <c r="I20" s="17">
        <v>0</v>
      </c>
      <c r="J20" s="18">
        <v>0</v>
      </c>
      <c r="K20" s="19">
        <v>10</v>
      </c>
      <c r="L20" s="17">
        <v>0</v>
      </c>
      <c r="M20" s="18">
        <v>0</v>
      </c>
      <c r="N20" s="19">
        <v>23</v>
      </c>
      <c r="O20" s="17">
        <v>0</v>
      </c>
      <c r="P20" s="18">
        <v>0</v>
      </c>
      <c r="Q20" s="19">
        <v>0</v>
      </c>
      <c r="R20" s="17">
        <v>0</v>
      </c>
      <c r="S20" s="18">
        <v>0</v>
      </c>
      <c r="T20" s="19">
        <v>0</v>
      </c>
      <c r="U20" s="18">
        <f t="shared" si="0"/>
        <v>0</v>
      </c>
      <c r="V20" s="18">
        <f t="shared" si="1"/>
        <v>0</v>
      </c>
      <c r="W20" s="19">
        <f t="shared" si="2"/>
        <v>39</v>
      </c>
    </row>
    <row r="21" spans="2:23" s="18" customFormat="1" ht="14.25" x14ac:dyDescent="0.2">
      <c r="B21" s="120">
        <v>44514</v>
      </c>
      <c r="C21" s="17">
        <v>0</v>
      </c>
      <c r="D21" s="18">
        <v>0</v>
      </c>
      <c r="E21" s="19">
        <v>5</v>
      </c>
      <c r="F21" s="17">
        <v>0</v>
      </c>
      <c r="G21" s="18">
        <v>0</v>
      </c>
      <c r="H21" s="19">
        <v>0</v>
      </c>
      <c r="I21" s="17">
        <v>0</v>
      </c>
      <c r="J21" s="18">
        <v>0</v>
      </c>
      <c r="K21" s="19">
        <v>11</v>
      </c>
      <c r="L21" s="17">
        <v>2</v>
      </c>
      <c r="M21" s="18">
        <v>0</v>
      </c>
      <c r="N21" s="19">
        <v>0</v>
      </c>
      <c r="O21" s="17">
        <v>0</v>
      </c>
      <c r="P21" s="18">
        <v>0</v>
      </c>
      <c r="Q21" s="19">
        <v>0</v>
      </c>
      <c r="R21" s="17">
        <v>0</v>
      </c>
      <c r="S21" s="18">
        <v>0</v>
      </c>
      <c r="T21" s="19">
        <v>0</v>
      </c>
      <c r="U21" s="18">
        <f t="shared" si="0"/>
        <v>2</v>
      </c>
      <c r="V21" s="18">
        <f t="shared" si="1"/>
        <v>0</v>
      </c>
      <c r="W21" s="19">
        <f t="shared" si="2"/>
        <v>16</v>
      </c>
    </row>
    <row r="22" spans="2:23" s="18" customFormat="1" ht="14.25" x14ac:dyDescent="0.2">
      <c r="B22" s="120">
        <v>44521</v>
      </c>
      <c r="C22" s="17">
        <v>0</v>
      </c>
      <c r="D22" s="18">
        <v>0</v>
      </c>
      <c r="E22" s="19">
        <v>8</v>
      </c>
      <c r="F22" s="17">
        <v>0</v>
      </c>
      <c r="G22" s="18">
        <v>0</v>
      </c>
      <c r="H22" s="19">
        <v>0</v>
      </c>
      <c r="I22" s="17">
        <v>0</v>
      </c>
      <c r="J22" s="18">
        <v>0</v>
      </c>
      <c r="K22" s="19">
        <v>5</v>
      </c>
      <c r="L22" s="17">
        <v>0</v>
      </c>
      <c r="M22" s="18">
        <v>0</v>
      </c>
      <c r="N22" s="19">
        <v>25</v>
      </c>
      <c r="O22" s="17">
        <v>0</v>
      </c>
      <c r="P22" s="18">
        <v>0</v>
      </c>
      <c r="Q22" s="19">
        <v>0</v>
      </c>
      <c r="R22" s="17">
        <v>0</v>
      </c>
      <c r="S22" s="18">
        <v>0</v>
      </c>
      <c r="T22" s="19">
        <v>0</v>
      </c>
      <c r="U22" s="18">
        <f t="shared" si="0"/>
        <v>0</v>
      </c>
      <c r="V22" s="18">
        <f t="shared" si="1"/>
        <v>0</v>
      </c>
      <c r="W22" s="19">
        <f t="shared" si="2"/>
        <v>38</v>
      </c>
    </row>
    <row r="23" spans="2:23" s="18" customFormat="1" ht="14.25" x14ac:dyDescent="0.2">
      <c r="B23" s="120">
        <v>44528</v>
      </c>
      <c r="C23" s="17">
        <v>0</v>
      </c>
      <c r="D23" s="18">
        <v>0</v>
      </c>
      <c r="E23" s="19">
        <v>2</v>
      </c>
      <c r="F23" s="17">
        <v>0</v>
      </c>
      <c r="G23" s="18">
        <v>0</v>
      </c>
      <c r="H23" s="19">
        <v>0</v>
      </c>
      <c r="I23" s="17">
        <v>0</v>
      </c>
      <c r="J23" s="18">
        <v>0</v>
      </c>
      <c r="K23" s="19">
        <v>7</v>
      </c>
      <c r="L23" s="17">
        <v>0</v>
      </c>
      <c r="M23" s="18">
        <v>0</v>
      </c>
      <c r="N23" s="19">
        <v>25</v>
      </c>
      <c r="O23" s="17">
        <v>0</v>
      </c>
      <c r="P23" s="18">
        <v>0</v>
      </c>
      <c r="Q23" s="19">
        <v>0</v>
      </c>
      <c r="R23" s="17">
        <v>0</v>
      </c>
      <c r="S23" s="18">
        <v>0</v>
      </c>
      <c r="T23" s="19">
        <v>0</v>
      </c>
      <c r="U23" s="18">
        <f t="shared" si="0"/>
        <v>0</v>
      </c>
      <c r="V23" s="18">
        <f t="shared" si="1"/>
        <v>0</v>
      </c>
      <c r="W23" s="19">
        <f t="shared" si="2"/>
        <v>34</v>
      </c>
    </row>
    <row r="24" spans="2:23" s="18" customFormat="1" ht="14.25" x14ac:dyDescent="0.2">
      <c r="B24" s="120">
        <v>44535</v>
      </c>
      <c r="C24" s="17">
        <v>0</v>
      </c>
      <c r="D24" s="18">
        <v>0</v>
      </c>
      <c r="E24" s="19">
        <v>6</v>
      </c>
      <c r="F24" s="17">
        <v>0</v>
      </c>
      <c r="G24" s="18">
        <v>0</v>
      </c>
      <c r="H24" s="19">
        <v>0</v>
      </c>
      <c r="I24" s="17">
        <v>0</v>
      </c>
      <c r="J24" s="18">
        <v>0</v>
      </c>
      <c r="K24" s="19">
        <v>12</v>
      </c>
      <c r="L24" s="17">
        <v>0</v>
      </c>
      <c r="M24" s="18">
        <v>15</v>
      </c>
      <c r="N24" s="19">
        <v>3</v>
      </c>
      <c r="O24" s="17">
        <v>0</v>
      </c>
      <c r="P24" s="18">
        <v>0</v>
      </c>
      <c r="Q24" s="19">
        <v>0</v>
      </c>
      <c r="R24" s="17">
        <v>0</v>
      </c>
      <c r="S24" s="18">
        <v>0</v>
      </c>
      <c r="T24" s="19">
        <v>0</v>
      </c>
      <c r="U24" s="18">
        <f t="shared" si="0"/>
        <v>0</v>
      </c>
      <c r="V24" s="18">
        <f t="shared" si="1"/>
        <v>15</v>
      </c>
      <c r="W24" s="19">
        <f t="shared" si="2"/>
        <v>21</v>
      </c>
    </row>
    <row r="25" spans="2:23" s="18" customFormat="1" ht="14.25" x14ac:dyDescent="0.2">
      <c r="B25" s="120">
        <v>44542</v>
      </c>
      <c r="C25" s="17">
        <v>0</v>
      </c>
      <c r="D25" s="18">
        <v>0</v>
      </c>
      <c r="E25" s="19">
        <v>5</v>
      </c>
      <c r="F25" s="17">
        <v>0</v>
      </c>
      <c r="G25" s="18">
        <v>0</v>
      </c>
      <c r="H25" s="19">
        <v>0</v>
      </c>
      <c r="I25" s="17">
        <v>0</v>
      </c>
      <c r="J25" s="18">
        <v>0</v>
      </c>
      <c r="K25" s="19">
        <v>14</v>
      </c>
      <c r="L25" s="17">
        <v>2</v>
      </c>
      <c r="M25" s="18">
        <v>0</v>
      </c>
      <c r="N25" s="19">
        <v>0</v>
      </c>
      <c r="O25" s="17">
        <v>0</v>
      </c>
      <c r="P25" s="18">
        <v>0</v>
      </c>
      <c r="Q25" s="19">
        <v>0</v>
      </c>
      <c r="R25" s="17">
        <v>0</v>
      </c>
      <c r="S25" s="18">
        <v>0</v>
      </c>
      <c r="T25" s="19">
        <v>0</v>
      </c>
      <c r="U25" s="18">
        <f t="shared" si="0"/>
        <v>2</v>
      </c>
      <c r="V25" s="18">
        <f t="shared" si="1"/>
        <v>0</v>
      </c>
      <c r="W25" s="19">
        <f t="shared" si="2"/>
        <v>19</v>
      </c>
    </row>
    <row r="26" spans="2:23" s="18" customFormat="1" ht="14.25" x14ac:dyDescent="0.2">
      <c r="B26" s="120">
        <v>44549</v>
      </c>
      <c r="C26" s="17">
        <v>0</v>
      </c>
      <c r="D26" s="18">
        <v>0</v>
      </c>
      <c r="E26" s="19">
        <v>6</v>
      </c>
      <c r="F26" s="17">
        <v>0</v>
      </c>
      <c r="G26" s="18">
        <v>0</v>
      </c>
      <c r="H26" s="19">
        <v>0</v>
      </c>
      <c r="I26" s="17">
        <v>0</v>
      </c>
      <c r="J26" s="18">
        <v>0</v>
      </c>
      <c r="K26" s="19">
        <v>9</v>
      </c>
      <c r="L26" s="17">
        <v>2</v>
      </c>
      <c r="M26" s="18">
        <v>0</v>
      </c>
      <c r="N26" s="19">
        <v>25</v>
      </c>
      <c r="O26" s="17">
        <v>0</v>
      </c>
      <c r="P26" s="18">
        <v>0</v>
      </c>
      <c r="Q26" s="19">
        <v>0</v>
      </c>
      <c r="R26" s="17">
        <v>0</v>
      </c>
      <c r="S26" s="18">
        <v>0</v>
      </c>
      <c r="T26" s="19">
        <v>0</v>
      </c>
      <c r="U26" s="18">
        <f t="shared" si="0"/>
        <v>2</v>
      </c>
      <c r="V26" s="18">
        <f t="shared" si="1"/>
        <v>0</v>
      </c>
      <c r="W26" s="19">
        <f t="shared" si="2"/>
        <v>40</v>
      </c>
    </row>
    <row r="27" spans="2:23" s="18" customFormat="1" ht="14.25" x14ac:dyDescent="0.2">
      <c r="B27" s="120">
        <v>44556</v>
      </c>
      <c r="C27" s="17">
        <v>0</v>
      </c>
      <c r="D27" s="18">
        <v>0</v>
      </c>
      <c r="E27" s="19">
        <v>1</v>
      </c>
      <c r="F27" s="17">
        <v>0</v>
      </c>
      <c r="G27" s="18">
        <v>0</v>
      </c>
      <c r="H27" s="19">
        <v>0</v>
      </c>
      <c r="I27" s="17">
        <v>0</v>
      </c>
      <c r="J27" s="18">
        <v>0</v>
      </c>
      <c r="K27" s="19">
        <v>2</v>
      </c>
      <c r="L27" s="17">
        <v>2</v>
      </c>
      <c r="M27" s="18">
        <v>0</v>
      </c>
      <c r="N27" s="19">
        <v>1</v>
      </c>
      <c r="O27" s="17">
        <v>0</v>
      </c>
      <c r="P27" s="18">
        <v>0</v>
      </c>
      <c r="Q27" s="19">
        <v>0</v>
      </c>
      <c r="R27" s="17">
        <v>0</v>
      </c>
      <c r="S27" s="18">
        <v>0</v>
      </c>
      <c r="T27" s="19">
        <v>0</v>
      </c>
      <c r="U27" s="18">
        <f t="shared" si="0"/>
        <v>2</v>
      </c>
      <c r="V27" s="18">
        <f t="shared" si="1"/>
        <v>0</v>
      </c>
      <c r="W27" s="19">
        <f t="shared" si="2"/>
        <v>4</v>
      </c>
    </row>
    <row r="28" spans="2:23" s="18" customFormat="1" ht="14.25" x14ac:dyDescent="0.2">
      <c r="B28" s="120">
        <v>44563</v>
      </c>
      <c r="C28" s="17">
        <v>0</v>
      </c>
      <c r="D28" s="18">
        <v>0</v>
      </c>
      <c r="E28" s="19">
        <v>3</v>
      </c>
      <c r="F28" s="17">
        <v>0</v>
      </c>
      <c r="G28" s="18">
        <v>0</v>
      </c>
      <c r="H28" s="19">
        <v>0</v>
      </c>
      <c r="I28" s="17">
        <v>0</v>
      </c>
      <c r="J28" s="18">
        <v>0</v>
      </c>
      <c r="K28" s="19">
        <v>2</v>
      </c>
      <c r="L28" s="17">
        <v>0</v>
      </c>
      <c r="M28" s="18">
        <v>0</v>
      </c>
      <c r="N28" s="19">
        <v>3</v>
      </c>
      <c r="O28" s="17">
        <v>0</v>
      </c>
      <c r="P28" s="18">
        <v>0</v>
      </c>
      <c r="Q28" s="19">
        <v>0</v>
      </c>
      <c r="R28" s="17">
        <v>0</v>
      </c>
      <c r="S28" s="18">
        <v>0</v>
      </c>
      <c r="T28" s="19">
        <v>0</v>
      </c>
      <c r="U28" s="18">
        <f t="shared" si="0"/>
        <v>0</v>
      </c>
      <c r="V28" s="18">
        <f t="shared" si="1"/>
        <v>0</v>
      </c>
      <c r="W28" s="19">
        <f t="shared" si="2"/>
        <v>8</v>
      </c>
    </row>
    <row r="29" spans="2:23" s="18" customFormat="1" ht="14.25" x14ac:dyDescent="0.2">
      <c r="B29" s="120">
        <v>44570</v>
      </c>
      <c r="C29" s="17">
        <v>0</v>
      </c>
      <c r="D29" s="18">
        <v>0</v>
      </c>
      <c r="E29" s="19">
        <v>6</v>
      </c>
      <c r="F29" s="17">
        <v>0</v>
      </c>
      <c r="G29" s="18">
        <v>0</v>
      </c>
      <c r="H29" s="19">
        <v>0</v>
      </c>
      <c r="I29" s="17">
        <v>0</v>
      </c>
      <c r="J29" s="18">
        <v>0</v>
      </c>
      <c r="K29" s="19">
        <v>16</v>
      </c>
      <c r="L29" s="17">
        <v>2</v>
      </c>
      <c r="M29" s="18">
        <v>16</v>
      </c>
      <c r="N29" s="19">
        <v>16</v>
      </c>
      <c r="O29" s="17">
        <v>0</v>
      </c>
      <c r="P29" s="18">
        <v>0</v>
      </c>
      <c r="Q29" s="19">
        <v>0</v>
      </c>
      <c r="R29" s="17">
        <v>0</v>
      </c>
      <c r="S29" s="18">
        <v>0</v>
      </c>
      <c r="T29" s="19">
        <v>0</v>
      </c>
      <c r="U29" s="18">
        <f t="shared" si="0"/>
        <v>2</v>
      </c>
      <c r="V29" s="18">
        <f t="shared" si="1"/>
        <v>16</v>
      </c>
      <c r="W29" s="19">
        <f t="shared" si="2"/>
        <v>38</v>
      </c>
    </row>
    <row r="30" spans="2:23" s="18" customFormat="1" ht="14.25" x14ac:dyDescent="0.2">
      <c r="B30" s="120">
        <v>44577</v>
      </c>
      <c r="C30" s="17">
        <v>0</v>
      </c>
      <c r="D30" s="18">
        <v>0</v>
      </c>
      <c r="E30" s="19">
        <v>6</v>
      </c>
      <c r="F30" s="17">
        <v>0</v>
      </c>
      <c r="G30" s="18">
        <v>0</v>
      </c>
      <c r="H30" s="19">
        <v>0</v>
      </c>
      <c r="I30" s="17">
        <v>0</v>
      </c>
      <c r="J30" s="18">
        <v>0</v>
      </c>
      <c r="K30" s="19">
        <v>17</v>
      </c>
      <c r="L30" s="17">
        <v>2</v>
      </c>
      <c r="M30" s="18">
        <v>16</v>
      </c>
      <c r="N30" s="19">
        <v>16</v>
      </c>
      <c r="O30" s="17">
        <v>0</v>
      </c>
      <c r="P30" s="18">
        <v>0</v>
      </c>
      <c r="Q30" s="19">
        <v>0</v>
      </c>
      <c r="R30" s="17">
        <v>0</v>
      </c>
      <c r="S30" s="18">
        <v>0</v>
      </c>
      <c r="T30" s="19">
        <v>0</v>
      </c>
      <c r="U30" s="18">
        <f t="shared" si="0"/>
        <v>2</v>
      </c>
      <c r="V30" s="18">
        <f t="shared" si="1"/>
        <v>16</v>
      </c>
      <c r="W30" s="19">
        <f t="shared" si="2"/>
        <v>39</v>
      </c>
    </row>
    <row r="31" spans="2:23" s="18" customFormat="1" ht="14.25" x14ac:dyDescent="0.2">
      <c r="B31" s="120">
        <v>44584</v>
      </c>
      <c r="C31" s="17">
        <v>0</v>
      </c>
      <c r="D31" s="18">
        <v>0</v>
      </c>
      <c r="E31" s="19">
        <v>3</v>
      </c>
      <c r="F31" s="17">
        <v>0</v>
      </c>
      <c r="G31" s="18">
        <v>0</v>
      </c>
      <c r="H31" s="19">
        <v>1</v>
      </c>
      <c r="I31" s="17">
        <v>0</v>
      </c>
      <c r="J31" s="18">
        <v>0</v>
      </c>
      <c r="K31" s="19">
        <v>17</v>
      </c>
      <c r="L31" s="17">
        <v>0</v>
      </c>
      <c r="M31" s="18">
        <v>0</v>
      </c>
      <c r="N31" s="19">
        <v>0</v>
      </c>
      <c r="O31" s="17">
        <v>0</v>
      </c>
      <c r="P31" s="18">
        <v>0</v>
      </c>
      <c r="Q31" s="19">
        <v>0</v>
      </c>
      <c r="R31" s="17">
        <v>0</v>
      </c>
      <c r="S31" s="18">
        <v>0</v>
      </c>
      <c r="T31" s="19">
        <v>0</v>
      </c>
      <c r="U31" s="18">
        <f t="shared" si="0"/>
        <v>0</v>
      </c>
      <c r="V31" s="18">
        <f t="shared" si="1"/>
        <v>0</v>
      </c>
      <c r="W31" s="19">
        <f t="shared" si="2"/>
        <v>21</v>
      </c>
    </row>
    <row r="32" spans="2:23" s="18" customFormat="1" ht="14.25" customHeight="1" x14ac:dyDescent="0.2">
      <c r="B32" s="120">
        <v>44591</v>
      </c>
      <c r="C32" s="17">
        <v>0</v>
      </c>
      <c r="D32" s="18">
        <v>0</v>
      </c>
      <c r="E32" s="19">
        <v>10</v>
      </c>
      <c r="F32" s="17">
        <v>0</v>
      </c>
      <c r="G32" s="18">
        <v>0</v>
      </c>
      <c r="H32" s="19">
        <v>2</v>
      </c>
      <c r="I32" s="17">
        <v>0</v>
      </c>
      <c r="J32" s="18">
        <v>0</v>
      </c>
      <c r="K32" s="19">
        <v>18</v>
      </c>
      <c r="L32" s="17">
        <v>0</v>
      </c>
      <c r="M32" s="18">
        <v>0</v>
      </c>
      <c r="N32" s="19">
        <v>0</v>
      </c>
      <c r="O32" s="17">
        <v>0</v>
      </c>
      <c r="P32" s="18">
        <v>0</v>
      </c>
      <c r="Q32" s="19">
        <v>0</v>
      </c>
      <c r="R32" s="17">
        <v>0</v>
      </c>
      <c r="S32" s="18">
        <v>0</v>
      </c>
      <c r="T32" s="19">
        <v>0</v>
      </c>
      <c r="U32" s="18">
        <f t="shared" si="0"/>
        <v>0</v>
      </c>
      <c r="V32" s="18">
        <f t="shared" si="1"/>
        <v>0</v>
      </c>
      <c r="W32" s="19">
        <f t="shared" si="2"/>
        <v>30</v>
      </c>
    </row>
    <row r="33" spans="2:23" s="18" customFormat="1" ht="14.25" customHeight="1" x14ac:dyDescent="0.2">
      <c r="B33" s="120">
        <v>44598</v>
      </c>
      <c r="C33" s="17">
        <v>2</v>
      </c>
      <c r="D33" s="18">
        <v>2</v>
      </c>
      <c r="E33" s="19">
        <v>0</v>
      </c>
      <c r="F33" s="17">
        <v>0</v>
      </c>
      <c r="G33" s="18">
        <v>0</v>
      </c>
      <c r="H33" s="19">
        <v>2</v>
      </c>
      <c r="I33" s="17">
        <v>6</v>
      </c>
      <c r="J33" s="18">
        <v>9</v>
      </c>
      <c r="K33" s="19">
        <v>6</v>
      </c>
      <c r="L33" s="17">
        <v>0</v>
      </c>
      <c r="M33" s="18">
        <v>0</v>
      </c>
      <c r="N33" s="19">
        <v>0</v>
      </c>
      <c r="O33" s="17">
        <v>0</v>
      </c>
      <c r="P33" s="18">
        <v>0</v>
      </c>
      <c r="Q33" s="19">
        <v>0</v>
      </c>
      <c r="R33" s="17">
        <v>0</v>
      </c>
      <c r="S33" s="18">
        <v>0</v>
      </c>
      <c r="T33" s="19">
        <v>0</v>
      </c>
      <c r="U33" s="18">
        <f t="shared" si="0"/>
        <v>8</v>
      </c>
      <c r="V33" s="18">
        <f t="shared" si="1"/>
        <v>11</v>
      </c>
      <c r="W33" s="19">
        <f t="shared" si="2"/>
        <v>8</v>
      </c>
    </row>
    <row r="34" spans="2:23" s="18" customFormat="1" ht="14.25" customHeight="1" x14ac:dyDescent="0.2">
      <c r="B34" s="120">
        <v>44605</v>
      </c>
      <c r="C34" s="17">
        <v>0</v>
      </c>
      <c r="D34" s="18">
        <v>0</v>
      </c>
      <c r="E34" s="19">
        <v>10</v>
      </c>
      <c r="F34" s="17">
        <v>0</v>
      </c>
      <c r="G34" s="18">
        <v>0</v>
      </c>
      <c r="H34" s="19">
        <v>0</v>
      </c>
      <c r="I34" s="17">
        <v>0</v>
      </c>
      <c r="J34" s="18">
        <v>9</v>
      </c>
      <c r="K34" s="19">
        <v>22</v>
      </c>
      <c r="L34" s="17">
        <v>0</v>
      </c>
      <c r="M34" s="18">
        <v>28</v>
      </c>
      <c r="N34" s="19">
        <v>0</v>
      </c>
      <c r="O34" s="17">
        <v>0</v>
      </c>
      <c r="P34" s="18">
        <v>12</v>
      </c>
      <c r="Q34" s="19">
        <v>0</v>
      </c>
      <c r="R34" s="17">
        <v>0</v>
      </c>
      <c r="S34" s="18">
        <v>0</v>
      </c>
      <c r="T34" s="19">
        <v>0</v>
      </c>
      <c r="U34" s="18">
        <f t="shared" si="0"/>
        <v>0</v>
      </c>
      <c r="V34" s="18">
        <f t="shared" si="1"/>
        <v>49</v>
      </c>
      <c r="W34" s="19">
        <f t="shared" si="2"/>
        <v>32</v>
      </c>
    </row>
    <row r="35" spans="2:23" s="18" customFormat="1" ht="14.25" customHeight="1" x14ac:dyDescent="0.2">
      <c r="B35" s="120">
        <v>44612</v>
      </c>
      <c r="C35" s="17">
        <v>0</v>
      </c>
      <c r="D35" s="18">
        <v>0</v>
      </c>
      <c r="E35" s="19">
        <v>12</v>
      </c>
      <c r="F35" s="17">
        <v>0</v>
      </c>
      <c r="G35" s="18">
        <v>0</v>
      </c>
      <c r="H35" s="19">
        <v>2</v>
      </c>
      <c r="I35" s="17">
        <v>0</v>
      </c>
      <c r="J35" s="18">
        <v>9</v>
      </c>
      <c r="K35" s="19">
        <v>6</v>
      </c>
      <c r="L35" s="17">
        <v>0</v>
      </c>
      <c r="M35" s="18">
        <v>0</v>
      </c>
      <c r="N35" s="19">
        <v>0</v>
      </c>
      <c r="O35" s="17">
        <v>0</v>
      </c>
      <c r="P35" s="18">
        <v>6</v>
      </c>
      <c r="Q35" s="19">
        <v>6</v>
      </c>
      <c r="R35" s="17">
        <v>0</v>
      </c>
      <c r="S35" s="18">
        <v>0</v>
      </c>
      <c r="T35" s="19">
        <v>0</v>
      </c>
      <c r="U35" s="18">
        <f t="shared" si="0"/>
        <v>0</v>
      </c>
      <c r="V35" s="18">
        <f t="shared" si="1"/>
        <v>15</v>
      </c>
      <c r="W35" s="19">
        <f t="shared" si="2"/>
        <v>26</v>
      </c>
    </row>
    <row r="36" spans="2:23" s="18" customFormat="1" ht="14.25" customHeight="1" x14ac:dyDescent="0.2">
      <c r="B36" s="120">
        <v>44619</v>
      </c>
      <c r="C36" s="17">
        <v>0</v>
      </c>
      <c r="D36" s="18">
        <v>0</v>
      </c>
      <c r="E36" s="19">
        <v>9</v>
      </c>
      <c r="F36" s="17">
        <v>0</v>
      </c>
      <c r="G36" s="18">
        <v>0</v>
      </c>
      <c r="H36" s="19">
        <v>1</v>
      </c>
      <c r="I36" s="17">
        <v>0</v>
      </c>
      <c r="J36" s="18">
        <v>9</v>
      </c>
      <c r="K36" s="19">
        <v>6</v>
      </c>
      <c r="L36" s="17">
        <v>0</v>
      </c>
      <c r="M36" s="18">
        <v>0</v>
      </c>
      <c r="N36" s="19">
        <v>0</v>
      </c>
      <c r="O36" s="17">
        <v>0</v>
      </c>
      <c r="P36" s="18">
        <v>0</v>
      </c>
      <c r="Q36" s="19">
        <v>0</v>
      </c>
      <c r="R36" s="17">
        <v>0</v>
      </c>
      <c r="S36" s="18">
        <v>0</v>
      </c>
      <c r="T36" s="19">
        <v>0</v>
      </c>
      <c r="U36" s="18">
        <f t="shared" si="0"/>
        <v>0</v>
      </c>
      <c r="V36" s="18">
        <f t="shared" si="1"/>
        <v>9</v>
      </c>
      <c r="W36" s="19">
        <f t="shared" si="2"/>
        <v>16</v>
      </c>
    </row>
    <row r="37" spans="2:23" s="18" customFormat="1" ht="14.25" customHeight="1" x14ac:dyDescent="0.2">
      <c r="B37" s="120">
        <v>44626</v>
      </c>
      <c r="C37" s="17">
        <v>0</v>
      </c>
      <c r="D37" s="18">
        <v>0</v>
      </c>
      <c r="E37" s="19">
        <v>9</v>
      </c>
      <c r="F37" s="17">
        <v>0</v>
      </c>
      <c r="G37" s="18">
        <v>0</v>
      </c>
      <c r="H37" s="19">
        <v>3</v>
      </c>
      <c r="I37" s="17">
        <v>0</v>
      </c>
      <c r="J37" s="18">
        <v>9</v>
      </c>
      <c r="K37" s="19">
        <v>6</v>
      </c>
      <c r="L37" s="17">
        <v>0</v>
      </c>
      <c r="M37" s="18">
        <v>0</v>
      </c>
      <c r="N37" s="19">
        <v>0</v>
      </c>
      <c r="O37" s="17">
        <v>0</v>
      </c>
      <c r="P37" s="18">
        <v>0</v>
      </c>
      <c r="Q37" s="19">
        <v>0</v>
      </c>
      <c r="R37" s="17">
        <v>0</v>
      </c>
      <c r="S37" s="18">
        <v>0</v>
      </c>
      <c r="T37" s="19">
        <v>0</v>
      </c>
      <c r="U37" s="18">
        <f t="shared" ref="U37:U64" si="3">SUM(C37,F37,I37,L37,O37)</f>
        <v>0</v>
      </c>
      <c r="V37" s="18">
        <f t="shared" ref="V37:V66" si="4">SUM(D37,G37,J37,M37,P37)</f>
        <v>9</v>
      </c>
      <c r="W37" s="19">
        <f t="shared" ref="W37:W66" si="5">SUM(E37,H37,K37,N37,Q37)</f>
        <v>18</v>
      </c>
    </row>
    <row r="38" spans="2:23" s="18" customFormat="1" ht="14.25" customHeight="1" x14ac:dyDescent="0.2">
      <c r="B38" s="120">
        <v>44633</v>
      </c>
      <c r="C38" s="17">
        <v>0</v>
      </c>
      <c r="D38" s="18">
        <v>0</v>
      </c>
      <c r="E38" s="19">
        <v>10</v>
      </c>
      <c r="F38" s="17">
        <v>0</v>
      </c>
      <c r="G38" s="18">
        <v>0</v>
      </c>
      <c r="H38" s="19">
        <v>2</v>
      </c>
      <c r="I38" s="17">
        <v>0</v>
      </c>
      <c r="J38" s="18">
        <v>9</v>
      </c>
      <c r="K38" s="19">
        <v>28</v>
      </c>
      <c r="L38" s="17">
        <v>0</v>
      </c>
      <c r="M38" s="18">
        <v>0</v>
      </c>
      <c r="N38" s="19">
        <v>10</v>
      </c>
      <c r="O38" s="17">
        <v>0</v>
      </c>
      <c r="P38" s="18">
        <v>0</v>
      </c>
      <c r="Q38" s="19">
        <v>10</v>
      </c>
      <c r="R38" s="17">
        <v>0</v>
      </c>
      <c r="S38" s="18">
        <v>0</v>
      </c>
      <c r="T38" s="19">
        <v>0</v>
      </c>
      <c r="U38" s="18">
        <f t="shared" si="3"/>
        <v>0</v>
      </c>
      <c r="V38" s="18">
        <f t="shared" si="4"/>
        <v>9</v>
      </c>
      <c r="W38" s="19">
        <f t="shared" si="5"/>
        <v>60</v>
      </c>
    </row>
    <row r="39" spans="2:23" s="18" customFormat="1" ht="14.25" customHeight="1" x14ac:dyDescent="0.2">
      <c r="B39" s="120">
        <v>44640</v>
      </c>
      <c r="C39" s="17">
        <v>0</v>
      </c>
      <c r="D39" s="18">
        <v>0</v>
      </c>
      <c r="E39" s="19">
        <v>16</v>
      </c>
      <c r="F39" s="17">
        <v>0</v>
      </c>
      <c r="G39" s="18">
        <v>0</v>
      </c>
      <c r="H39" s="19">
        <v>3</v>
      </c>
      <c r="I39" s="17">
        <v>0</v>
      </c>
      <c r="J39" s="18">
        <v>9</v>
      </c>
      <c r="K39" s="19">
        <v>21</v>
      </c>
      <c r="L39" s="17">
        <v>0</v>
      </c>
      <c r="M39" s="18">
        <v>10</v>
      </c>
      <c r="N39" s="19">
        <v>10</v>
      </c>
      <c r="O39" s="17">
        <v>0</v>
      </c>
      <c r="P39" s="18">
        <v>3</v>
      </c>
      <c r="Q39" s="19">
        <v>3</v>
      </c>
      <c r="R39" s="17">
        <v>0</v>
      </c>
      <c r="S39" s="18">
        <v>0</v>
      </c>
      <c r="T39" s="19">
        <v>0</v>
      </c>
      <c r="U39" s="18">
        <f t="shared" si="3"/>
        <v>0</v>
      </c>
      <c r="V39" s="18">
        <f t="shared" si="4"/>
        <v>22</v>
      </c>
      <c r="W39" s="19">
        <f t="shared" si="5"/>
        <v>53</v>
      </c>
    </row>
    <row r="40" spans="2:23" s="18" customFormat="1" ht="14.25" customHeight="1" x14ac:dyDescent="0.2">
      <c r="B40" s="120">
        <v>44647</v>
      </c>
      <c r="C40" s="17">
        <v>0</v>
      </c>
      <c r="D40" s="18">
        <v>0</v>
      </c>
      <c r="E40" s="19">
        <v>6</v>
      </c>
      <c r="F40" s="17">
        <v>0</v>
      </c>
      <c r="G40" s="18">
        <v>0</v>
      </c>
      <c r="H40" s="19">
        <v>3</v>
      </c>
      <c r="I40" s="17">
        <v>0</v>
      </c>
      <c r="J40" s="18">
        <v>9</v>
      </c>
      <c r="K40" s="19">
        <v>19</v>
      </c>
      <c r="L40" s="17">
        <v>0</v>
      </c>
      <c r="M40" s="18">
        <v>13</v>
      </c>
      <c r="N40" s="19">
        <v>0</v>
      </c>
      <c r="O40" s="17">
        <v>0</v>
      </c>
      <c r="P40" s="18">
        <v>0</v>
      </c>
      <c r="Q40" s="19">
        <v>0</v>
      </c>
      <c r="R40" s="17">
        <v>0</v>
      </c>
      <c r="S40" s="18">
        <v>0</v>
      </c>
      <c r="T40" s="19">
        <v>0</v>
      </c>
      <c r="U40" s="18">
        <f t="shared" si="3"/>
        <v>0</v>
      </c>
      <c r="V40" s="18">
        <f t="shared" si="4"/>
        <v>22</v>
      </c>
      <c r="W40" s="19">
        <f t="shared" si="5"/>
        <v>28</v>
      </c>
    </row>
    <row r="41" spans="2:23" s="18" customFormat="1" ht="14.25" customHeight="1" x14ac:dyDescent="0.2">
      <c r="B41" s="120">
        <v>44654</v>
      </c>
      <c r="C41" s="17">
        <v>0</v>
      </c>
      <c r="D41" s="18">
        <v>0</v>
      </c>
      <c r="E41" s="19">
        <v>6</v>
      </c>
      <c r="F41" s="17">
        <v>0</v>
      </c>
      <c r="G41" s="18">
        <v>0</v>
      </c>
      <c r="H41" s="19">
        <v>2</v>
      </c>
      <c r="I41" s="17">
        <v>0</v>
      </c>
      <c r="J41" s="18">
        <v>9</v>
      </c>
      <c r="K41" s="19">
        <v>32</v>
      </c>
      <c r="L41" s="17">
        <v>0</v>
      </c>
      <c r="M41" s="18">
        <v>6</v>
      </c>
      <c r="N41" s="19">
        <v>8</v>
      </c>
      <c r="O41" s="17">
        <v>0</v>
      </c>
      <c r="P41" s="18">
        <v>1</v>
      </c>
      <c r="Q41" s="19">
        <v>0</v>
      </c>
      <c r="R41" s="17">
        <v>0</v>
      </c>
      <c r="S41" s="18">
        <v>0</v>
      </c>
      <c r="T41" s="19">
        <v>0</v>
      </c>
      <c r="U41" s="18">
        <f t="shared" si="3"/>
        <v>0</v>
      </c>
      <c r="V41" s="18">
        <f t="shared" si="4"/>
        <v>16</v>
      </c>
      <c r="W41" s="19">
        <f t="shared" si="5"/>
        <v>48</v>
      </c>
    </row>
    <row r="42" spans="2:23" s="18" customFormat="1" ht="14.25" customHeight="1" x14ac:dyDescent="0.2">
      <c r="B42" s="120">
        <v>44661</v>
      </c>
      <c r="C42" s="17">
        <v>0</v>
      </c>
      <c r="D42" s="18">
        <v>0</v>
      </c>
      <c r="E42" s="19">
        <v>7</v>
      </c>
      <c r="F42" s="17">
        <v>0</v>
      </c>
      <c r="G42" s="18">
        <v>0</v>
      </c>
      <c r="H42" s="19">
        <v>2</v>
      </c>
      <c r="I42" s="17">
        <v>0</v>
      </c>
      <c r="J42" s="18">
        <v>9</v>
      </c>
      <c r="K42" s="19">
        <v>75</v>
      </c>
      <c r="L42" s="17">
        <v>0</v>
      </c>
      <c r="M42" s="18">
        <v>6</v>
      </c>
      <c r="N42" s="19">
        <v>9</v>
      </c>
      <c r="O42" s="17">
        <v>0</v>
      </c>
      <c r="P42" s="18">
        <v>1</v>
      </c>
      <c r="Q42" s="19">
        <v>0</v>
      </c>
      <c r="R42" s="17">
        <v>0</v>
      </c>
      <c r="S42" s="18">
        <v>0</v>
      </c>
      <c r="T42" s="19">
        <v>0</v>
      </c>
      <c r="U42" s="18">
        <f t="shared" si="3"/>
        <v>0</v>
      </c>
      <c r="V42" s="18">
        <f t="shared" si="4"/>
        <v>16</v>
      </c>
      <c r="W42" s="19">
        <f t="shared" si="5"/>
        <v>93</v>
      </c>
    </row>
    <row r="43" spans="2:23" s="18" customFormat="1" ht="14.25" customHeight="1" x14ac:dyDescent="0.2">
      <c r="B43" s="120">
        <v>44668</v>
      </c>
      <c r="C43" s="17">
        <v>4</v>
      </c>
      <c r="D43" s="18">
        <v>0</v>
      </c>
      <c r="E43" s="19">
        <v>0</v>
      </c>
      <c r="F43" s="17">
        <v>3</v>
      </c>
      <c r="G43" s="18">
        <v>5</v>
      </c>
      <c r="H43" s="19">
        <v>0</v>
      </c>
      <c r="I43" s="17">
        <v>56</v>
      </c>
      <c r="J43" s="18">
        <v>23</v>
      </c>
      <c r="K43" s="19">
        <v>0</v>
      </c>
      <c r="L43" s="17">
        <v>0</v>
      </c>
      <c r="M43" s="18">
        <v>6</v>
      </c>
      <c r="N43" s="19">
        <v>8</v>
      </c>
      <c r="O43" s="17">
        <v>0</v>
      </c>
      <c r="P43" s="18">
        <v>1</v>
      </c>
      <c r="Q43" s="19">
        <v>0</v>
      </c>
      <c r="R43" s="17">
        <v>0</v>
      </c>
      <c r="S43" s="18">
        <v>0</v>
      </c>
      <c r="T43" s="19">
        <v>0</v>
      </c>
      <c r="U43" s="18">
        <f t="shared" si="3"/>
        <v>63</v>
      </c>
      <c r="V43" s="18">
        <f t="shared" si="4"/>
        <v>35</v>
      </c>
      <c r="W43" s="19">
        <f t="shared" si="5"/>
        <v>8</v>
      </c>
    </row>
    <row r="44" spans="2:23" s="18" customFormat="1" ht="14.25" customHeight="1" x14ac:dyDescent="0.2">
      <c r="B44" s="120">
        <v>44675</v>
      </c>
      <c r="C44" s="17">
        <v>0</v>
      </c>
      <c r="D44" s="18">
        <v>0</v>
      </c>
      <c r="E44" s="19">
        <v>23</v>
      </c>
      <c r="F44" s="17">
        <v>0</v>
      </c>
      <c r="G44" s="18">
        <v>0</v>
      </c>
      <c r="H44" s="19">
        <v>2</v>
      </c>
      <c r="I44" s="17">
        <v>0</v>
      </c>
      <c r="J44" s="18">
        <v>0</v>
      </c>
      <c r="K44" s="19">
        <v>82</v>
      </c>
      <c r="L44" s="17">
        <v>0</v>
      </c>
      <c r="M44" s="18">
        <v>4</v>
      </c>
      <c r="N44" s="19">
        <v>4</v>
      </c>
      <c r="O44" s="17">
        <v>0</v>
      </c>
      <c r="P44" s="18">
        <v>2</v>
      </c>
      <c r="Q44" s="19">
        <v>2</v>
      </c>
      <c r="R44" s="17">
        <v>0</v>
      </c>
      <c r="S44" s="18">
        <v>0</v>
      </c>
      <c r="T44" s="19">
        <v>0</v>
      </c>
      <c r="U44" s="18">
        <f t="shared" si="3"/>
        <v>0</v>
      </c>
      <c r="V44" s="18">
        <f t="shared" si="4"/>
        <v>6</v>
      </c>
      <c r="W44" s="19">
        <f t="shared" si="5"/>
        <v>113</v>
      </c>
    </row>
    <row r="45" spans="2:23" s="18" customFormat="1" ht="14.25" customHeight="1" x14ac:dyDescent="0.2">
      <c r="B45" s="120">
        <v>44682</v>
      </c>
      <c r="C45" s="17">
        <v>0</v>
      </c>
      <c r="D45" s="18">
        <v>0</v>
      </c>
      <c r="E45" s="19">
        <v>23</v>
      </c>
      <c r="F45" s="17">
        <v>0</v>
      </c>
      <c r="G45" s="18">
        <v>0</v>
      </c>
      <c r="H45" s="19">
        <v>12</v>
      </c>
      <c r="I45" s="17">
        <v>0</v>
      </c>
      <c r="J45" s="18">
        <v>0</v>
      </c>
      <c r="K45" s="19">
        <v>89</v>
      </c>
      <c r="L45" s="17">
        <v>0</v>
      </c>
      <c r="M45" s="18">
        <v>15</v>
      </c>
      <c r="N45" s="19">
        <v>0</v>
      </c>
      <c r="O45" s="17">
        <v>0</v>
      </c>
      <c r="P45" s="18">
        <v>0</v>
      </c>
      <c r="Q45" s="19">
        <v>35</v>
      </c>
      <c r="R45" s="17">
        <v>0</v>
      </c>
      <c r="S45" s="18">
        <v>0</v>
      </c>
      <c r="T45" s="19">
        <v>0</v>
      </c>
      <c r="U45" s="18">
        <f t="shared" si="3"/>
        <v>0</v>
      </c>
      <c r="V45" s="18">
        <f t="shared" si="4"/>
        <v>15</v>
      </c>
      <c r="W45" s="19">
        <f t="shared" si="5"/>
        <v>159</v>
      </c>
    </row>
    <row r="46" spans="2:23" s="18" customFormat="1" ht="14.25" customHeight="1" x14ac:dyDescent="0.2">
      <c r="B46" s="120">
        <v>44689</v>
      </c>
      <c r="C46" s="17">
        <v>0</v>
      </c>
      <c r="D46" s="18">
        <v>0</v>
      </c>
      <c r="E46" s="19">
        <v>26</v>
      </c>
      <c r="F46" s="17">
        <v>0</v>
      </c>
      <c r="G46" s="18">
        <v>0</v>
      </c>
      <c r="H46" s="19">
        <v>8</v>
      </c>
      <c r="I46" s="17">
        <v>0</v>
      </c>
      <c r="J46" s="18">
        <v>0</v>
      </c>
      <c r="K46" s="19">
        <v>52</v>
      </c>
      <c r="L46" s="17">
        <v>0</v>
      </c>
      <c r="M46" s="18">
        <v>20</v>
      </c>
      <c r="N46" s="19">
        <v>0</v>
      </c>
      <c r="O46" s="17">
        <v>0</v>
      </c>
      <c r="P46" s="18">
        <v>22</v>
      </c>
      <c r="Q46" s="19">
        <v>0</v>
      </c>
      <c r="R46" s="17">
        <v>0</v>
      </c>
      <c r="S46" s="18">
        <v>0</v>
      </c>
      <c r="T46" s="19">
        <v>0</v>
      </c>
      <c r="U46" s="18">
        <f t="shared" si="3"/>
        <v>0</v>
      </c>
      <c r="V46" s="18">
        <f t="shared" si="4"/>
        <v>42</v>
      </c>
      <c r="W46" s="19">
        <f t="shared" si="5"/>
        <v>86</v>
      </c>
    </row>
    <row r="47" spans="2:23" s="18" customFormat="1" ht="14.25" customHeight="1" x14ac:dyDescent="0.2">
      <c r="B47" s="120">
        <v>44696</v>
      </c>
      <c r="C47" s="17">
        <v>0</v>
      </c>
      <c r="D47" s="18">
        <v>0</v>
      </c>
      <c r="E47" s="19">
        <v>22</v>
      </c>
      <c r="F47" s="17">
        <v>0</v>
      </c>
      <c r="G47" s="18">
        <v>0</v>
      </c>
      <c r="H47" s="19">
        <v>12</v>
      </c>
      <c r="I47" s="17">
        <v>0</v>
      </c>
      <c r="J47" s="18">
        <v>0</v>
      </c>
      <c r="K47" s="19">
        <v>66</v>
      </c>
      <c r="L47" s="17">
        <v>6</v>
      </c>
      <c r="M47" s="18">
        <v>10</v>
      </c>
      <c r="N47" s="19">
        <v>75</v>
      </c>
      <c r="O47" s="17">
        <v>0</v>
      </c>
      <c r="P47" s="18">
        <v>7</v>
      </c>
      <c r="Q47" s="19">
        <v>4</v>
      </c>
      <c r="R47" s="17">
        <v>0</v>
      </c>
      <c r="S47" s="18">
        <v>0</v>
      </c>
      <c r="T47" s="19">
        <v>0</v>
      </c>
      <c r="U47" s="18">
        <f t="shared" si="3"/>
        <v>6</v>
      </c>
      <c r="V47" s="18">
        <f t="shared" si="4"/>
        <v>17</v>
      </c>
      <c r="W47" s="19">
        <f t="shared" si="5"/>
        <v>179</v>
      </c>
    </row>
    <row r="48" spans="2:23" s="18" customFormat="1" ht="14.25" customHeight="1" x14ac:dyDescent="0.2">
      <c r="B48" s="120">
        <v>44703</v>
      </c>
      <c r="C48" s="17">
        <v>0</v>
      </c>
      <c r="D48" s="18">
        <v>0</v>
      </c>
      <c r="E48" s="19">
        <v>17</v>
      </c>
      <c r="F48" s="17">
        <v>0</v>
      </c>
      <c r="G48" s="18">
        <v>0</v>
      </c>
      <c r="H48" s="19">
        <v>17</v>
      </c>
      <c r="I48" s="17">
        <v>0</v>
      </c>
      <c r="J48" s="18">
        <v>0</v>
      </c>
      <c r="K48" s="19">
        <v>55</v>
      </c>
      <c r="L48" s="17">
        <v>10</v>
      </c>
      <c r="M48" s="18">
        <v>12</v>
      </c>
      <c r="N48" s="19">
        <v>0</v>
      </c>
      <c r="O48" s="17">
        <v>10</v>
      </c>
      <c r="P48" s="18">
        <v>15</v>
      </c>
      <c r="Q48" s="19">
        <v>0</v>
      </c>
      <c r="R48" s="17">
        <v>0</v>
      </c>
      <c r="S48" s="18">
        <v>0</v>
      </c>
      <c r="T48" s="19">
        <v>0</v>
      </c>
      <c r="U48" s="18">
        <f t="shared" si="3"/>
        <v>20</v>
      </c>
      <c r="V48" s="18">
        <f t="shared" si="4"/>
        <v>27</v>
      </c>
      <c r="W48" s="19">
        <f t="shared" si="5"/>
        <v>89</v>
      </c>
    </row>
    <row r="49" spans="2:23" s="18" customFormat="1" ht="14.25" customHeight="1" x14ac:dyDescent="0.2">
      <c r="B49" s="120">
        <v>44710</v>
      </c>
      <c r="C49" s="17">
        <v>0</v>
      </c>
      <c r="D49" s="18">
        <v>0</v>
      </c>
      <c r="E49" s="19">
        <v>19</v>
      </c>
      <c r="F49" s="17">
        <v>0</v>
      </c>
      <c r="G49" s="18">
        <v>0</v>
      </c>
      <c r="H49" s="19">
        <v>13</v>
      </c>
      <c r="I49" s="17">
        <v>0</v>
      </c>
      <c r="J49" s="18">
        <v>0</v>
      </c>
      <c r="K49" s="19">
        <v>41</v>
      </c>
      <c r="L49" s="17">
        <v>15</v>
      </c>
      <c r="M49" s="18">
        <v>10</v>
      </c>
      <c r="N49" s="19">
        <v>5</v>
      </c>
      <c r="O49" s="17">
        <v>12</v>
      </c>
      <c r="P49" s="18">
        <v>10</v>
      </c>
      <c r="Q49" s="19">
        <v>3</v>
      </c>
      <c r="R49" s="17">
        <v>0</v>
      </c>
      <c r="S49" s="18">
        <v>0</v>
      </c>
      <c r="T49" s="19">
        <v>0</v>
      </c>
      <c r="U49" s="18">
        <f t="shared" si="3"/>
        <v>27</v>
      </c>
      <c r="V49" s="18">
        <f t="shared" si="4"/>
        <v>20</v>
      </c>
      <c r="W49" s="19">
        <f t="shared" si="5"/>
        <v>81</v>
      </c>
    </row>
    <row r="50" spans="2:23" s="18" customFormat="1" ht="14.25" customHeight="1" x14ac:dyDescent="0.2">
      <c r="B50" s="120">
        <v>44717</v>
      </c>
      <c r="C50" s="17">
        <v>0</v>
      </c>
      <c r="D50" s="18">
        <v>0</v>
      </c>
      <c r="E50" s="19">
        <v>25</v>
      </c>
      <c r="F50" s="17">
        <v>0</v>
      </c>
      <c r="G50" s="18">
        <v>0</v>
      </c>
      <c r="H50" s="19">
        <v>17</v>
      </c>
      <c r="I50" s="17">
        <v>0</v>
      </c>
      <c r="J50" s="18">
        <v>0</v>
      </c>
      <c r="K50" s="19">
        <v>44</v>
      </c>
      <c r="L50" s="17">
        <v>5</v>
      </c>
      <c r="M50" s="18">
        <v>10</v>
      </c>
      <c r="N50" s="19">
        <v>10</v>
      </c>
      <c r="O50" s="17">
        <v>7</v>
      </c>
      <c r="P50" s="18">
        <v>10</v>
      </c>
      <c r="Q50" s="19">
        <v>10</v>
      </c>
      <c r="R50" s="17">
        <v>0</v>
      </c>
      <c r="S50" s="18">
        <v>0</v>
      </c>
      <c r="T50" s="19">
        <v>0</v>
      </c>
      <c r="U50" s="18">
        <f t="shared" si="3"/>
        <v>12</v>
      </c>
      <c r="V50" s="18">
        <f t="shared" si="4"/>
        <v>20</v>
      </c>
      <c r="W50" s="19">
        <f t="shared" si="5"/>
        <v>106</v>
      </c>
    </row>
    <row r="51" spans="2:23" s="18" customFormat="1" ht="14.25" customHeight="1" x14ac:dyDescent="0.2">
      <c r="B51" s="120">
        <v>44724</v>
      </c>
      <c r="C51" s="17">
        <v>0</v>
      </c>
      <c r="D51" s="18">
        <v>0</v>
      </c>
      <c r="E51" s="19">
        <v>27</v>
      </c>
      <c r="F51" s="17">
        <v>0</v>
      </c>
      <c r="G51" s="18">
        <v>0</v>
      </c>
      <c r="H51" s="19">
        <v>15</v>
      </c>
      <c r="I51" s="17">
        <v>0</v>
      </c>
      <c r="J51" s="18">
        <v>0</v>
      </c>
      <c r="K51" s="19">
        <v>57</v>
      </c>
      <c r="L51" s="17">
        <v>6</v>
      </c>
      <c r="M51" s="18">
        <v>5</v>
      </c>
      <c r="N51" s="19">
        <v>3</v>
      </c>
      <c r="O51" s="17">
        <v>2</v>
      </c>
      <c r="P51" s="18">
        <v>1</v>
      </c>
      <c r="Q51" s="19">
        <v>1</v>
      </c>
      <c r="R51" s="17">
        <v>0</v>
      </c>
      <c r="S51" s="18">
        <v>0</v>
      </c>
      <c r="T51" s="19">
        <v>0</v>
      </c>
      <c r="U51" s="18">
        <f t="shared" si="3"/>
        <v>8</v>
      </c>
      <c r="V51" s="18">
        <f t="shared" si="4"/>
        <v>6</v>
      </c>
      <c r="W51" s="19">
        <f t="shared" si="5"/>
        <v>103</v>
      </c>
    </row>
    <row r="52" spans="2:23" s="18" customFormat="1" ht="14.25" customHeight="1" x14ac:dyDescent="0.2">
      <c r="B52" s="120">
        <v>44731</v>
      </c>
      <c r="C52" s="17">
        <v>0</v>
      </c>
      <c r="D52" s="18">
        <v>0</v>
      </c>
      <c r="E52" s="19">
        <v>31</v>
      </c>
      <c r="F52" s="17">
        <v>0</v>
      </c>
      <c r="G52" s="18">
        <v>0</v>
      </c>
      <c r="H52" s="19">
        <v>19</v>
      </c>
      <c r="I52" s="17">
        <v>0</v>
      </c>
      <c r="J52" s="18">
        <v>0</v>
      </c>
      <c r="K52" s="19">
        <v>70</v>
      </c>
      <c r="L52" s="17">
        <v>3</v>
      </c>
      <c r="M52" s="18">
        <v>20</v>
      </c>
      <c r="N52" s="19">
        <v>0</v>
      </c>
      <c r="O52" s="17">
        <v>3</v>
      </c>
      <c r="P52" s="18">
        <v>2</v>
      </c>
      <c r="Q52" s="19">
        <v>0</v>
      </c>
      <c r="R52" s="17">
        <v>0</v>
      </c>
      <c r="S52" s="18">
        <v>0</v>
      </c>
      <c r="T52" s="19">
        <v>0</v>
      </c>
      <c r="U52" s="18">
        <f t="shared" si="3"/>
        <v>6</v>
      </c>
      <c r="V52" s="18">
        <f t="shared" si="4"/>
        <v>22</v>
      </c>
      <c r="W52" s="19">
        <f t="shared" si="5"/>
        <v>120</v>
      </c>
    </row>
    <row r="53" spans="2:23" s="18" customFormat="1" ht="14.25" customHeight="1" x14ac:dyDescent="0.2">
      <c r="B53" s="120">
        <v>44738</v>
      </c>
      <c r="C53" s="17">
        <v>0</v>
      </c>
      <c r="D53" s="18">
        <v>0</v>
      </c>
      <c r="E53" s="19">
        <v>33</v>
      </c>
      <c r="F53" s="17">
        <v>0</v>
      </c>
      <c r="G53" s="18">
        <v>0</v>
      </c>
      <c r="H53" s="19">
        <v>23</v>
      </c>
      <c r="I53" s="17">
        <v>0</v>
      </c>
      <c r="J53" s="18">
        <v>0</v>
      </c>
      <c r="K53" s="19">
        <v>70</v>
      </c>
      <c r="L53" s="17">
        <v>0</v>
      </c>
      <c r="M53" s="18">
        <v>12</v>
      </c>
      <c r="N53" s="19">
        <v>3</v>
      </c>
      <c r="O53" s="17">
        <v>0</v>
      </c>
      <c r="P53" s="18">
        <v>5</v>
      </c>
      <c r="Q53" s="19">
        <v>5</v>
      </c>
      <c r="R53" s="17">
        <v>0</v>
      </c>
      <c r="S53" s="18">
        <v>0</v>
      </c>
      <c r="T53" s="19">
        <v>0</v>
      </c>
      <c r="U53" s="18">
        <f t="shared" si="3"/>
        <v>0</v>
      </c>
      <c r="V53" s="18">
        <f t="shared" si="4"/>
        <v>17</v>
      </c>
      <c r="W53" s="19">
        <f t="shared" si="5"/>
        <v>134</v>
      </c>
    </row>
    <row r="54" spans="2:23" s="18" customFormat="1" ht="14.25" customHeight="1" x14ac:dyDescent="0.2">
      <c r="B54" s="120">
        <v>44745</v>
      </c>
      <c r="C54" s="17">
        <v>0</v>
      </c>
      <c r="D54" s="18">
        <v>0</v>
      </c>
      <c r="E54" s="19">
        <v>26</v>
      </c>
      <c r="F54" s="17">
        <v>0</v>
      </c>
      <c r="G54" s="18">
        <v>0</v>
      </c>
      <c r="H54" s="19">
        <v>8</v>
      </c>
      <c r="I54" s="17">
        <v>0</v>
      </c>
      <c r="J54" s="18">
        <v>0</v>
      </c>
      <c r="K54" s="19">
        <v>36</v>
      </c>
      <c r="L54" s="17">
        <v>0</v>
      </c>
      <c r="M54" s="18">
        <v>5</v>
      </c>
      <c r="N54" s="19">
        <v>7</v>
      </c>
      <c r="O54" s="17">
        <v>0</v>
      </c>
      <c r="P54" s="18">
        <v>0</v>
      </c>
      <c r="Q54" s="19">
        <v>0</v>
      </c>
      <c r="R54" s="17">
        <v>0</v>
      </c>
      <c r="S54" s="18">
        <v>0</v>
      </c>
      <c r="T54" s="19">
        <v>0</v>
      </c>
      <c r="U54" s="18">
        <f t="shared" si="3"/>
        <v>0</v>
      </c>
      <c r="V54" s="18">
        <f t="shared" si="4"/>
        <v>5</v>
      </c>
      <c r="W54" s="19">
        <f t="shared" si="5"/>
        <v>77</v>
      </c>
    </row>
    <row r="55" spans="2:23" s="18" customFormat="1" ht="14.25" customHeight="1" x14ac:dyDescent="0.2">
      <c r="B55" s="120">
        <v>44752</v>
      </c>
      <c r="C55" s="17">
        <v>0</v>
      </c>
      <c r="D55" s="18">
        <v>0</v>
      </c>
      <c r="E55" s="19">
        <v>72</v>
      </c>
      <c r="F55" s="17">
        <v>0</v>
      </c>
      <c r="G55" s="18">
        <v>0</v>
      </c>
      <c r="H55" s="19">
        <v>28</v>
      </c>
      <c r="I55" s="17">
        <v>0</v>
      </c>
      <c r="J55" s="18">
        <v>0</v>
      </c>
      <c r="K55" s="19">
        <v>87</v>
      </c>
      <c r="L55" s="17">
        <v>0</v>
      </c>
      <c r="M55" s="18">
        <v>6</v>
      </c>
      <c r="N55" s="19">
        <v>6</v>
      </c>
      <c r="O55" s="17">
        <v>0</v>
      </c>
      <c r="P55" s="18">
        <v>0</v>
      </c>
      <c r="Q55" s="19">
        <v>0</v>
      </c>
      <c r="R55" s="17">
        <v>0</v>
      </c>
      <c r="S55" s="18">
        <v>0</v>
      </c>
      <c r="T55" s="19">
        <v>0</v>
      </c>
      <c r="U55" s="18">
        <f t="shared" si="3"/>
        <v>0</v>
      </c>
      <c r="V55" s="18">
        <f t="shared" si="4"/>
        <v>6</v>
      </c>
      <c r="W55" s="19">
        <f t="shared" si="5"/>
        <v>193</v>
      </c>
    </row>
    <row r="56" spans="2:23" s="18" customFormat="1" ht="14.25" customHeight="1" x14ac:dyDescent="0.2">
      <c r="B56" s="120">
        <v>44759</v>
      </c>
      <c r="C56" s="17">
        <v>0</v>
      </c>
      <c r="D56" s="18">
        <v>0</v>
      </c>
      <c r="E56" s="19">
        <v>105</v>
      </c>
      <c r="F56" s="17">
        <v>0</v>
      </c>
      <c r="G56" s="18">
        <v>0</v>
      </c>
      <c r="H56" s="19">
        <v>21</v>
      </c>
      <c r="I56" s="17">
        <v>0</v>
      </c>
      <c r="J56" s="18">
        <v>0</v>
      </c>
      <c r="K56" s="19">
        <v>73</v>
      </c>
      <c r="L56" s="17">
        <v>0</v>
      </c>
      <c r="M56" s="18">
        <v>9</v>
      </c>
      <c r="N56" s="19">
        <v>12</v>
      </c>
      <c r="O56" s="17">
        <v>0</v>
      </c>
      <c r="P56" s="18">
        <v>2</v>
      </c>
      <c r="Q56" s="19">
        <v>7</v>
      </c>
      <c r="R56" s="17">
        <v>0</v>
      </c>
      <c r="S56" s="18">
        <v>0</v>
      </c>
      <c r="T56" s="19">
        <v>0</v>
      </c>
      <c r="U56" s="18">
        <f t="shared" si="3"/>
        <v>0</v>
      </c>
      <c r="V56" s="18">
        <f t="shared" si="4"/>
        <v>11</v>
      </c>
      <c r="W56" s="19">
        <f t="shared" si="5"/>
        <v>218</v>
      </c>
    </row>
    <row r="57" spans="2:23" s="18" customFormat="1" ht="14.25" customHeight="1" x14ac:dyDescent="0.2">
      <c r="B57" s="120">
        <v>44766</v>
      </c>
      <c r="C57" s="17">
        <v>0</v>
      </c>
      <c r="D57" s="18">
        <v>0</v>
      </c>
      <c r="E57" s="19">
        <v>82</v>
      </c>
      <c r="F57" s="17">
        <v>0</v>
      </c>
      <c r="G57" s="18">
        <v>0</v>
      </c>
      <c r="H57" s="19">
        <v>20</v>
      </c>
      <c r="I57" s="17">
        <v>0</v>
      </c>
      <c r="J57" s="18">
        <v>0</v>
      </c>
      <c r="K57" s="19">
        <v>67</v>
      </c>
      <c r="L57" s="17">
        <v>0</v>
      </c>
      <c r="M57" s="18">
        <v>48</v>
      </c>
      <c r="N57" s="19">
        <v>2</v>
      </c>
      <c r="O57" s="17">
        <v>0</v>
      </c>
      <c r="P57" s="18">
        <v>4</v>
      </c>
      <c r="Q57" s="19">
        <v>4</v>
      </c>
      <c r="R57" s="17">
        <v>0</v>
      </c>
      <c r="S57" s="18">
        <v>0</v>
      </c>
      <c r="T57" s="19">
        <v>0</v>
      </c>
      <c r="U57" s="18">
        <f t="shared" si="3"/>
        <v>0</v>
      </c>
      <c r="V57" s="18">
        <f t="shared" si="4"/>
        <v>52</v>
      </c>
      <c r="W57" s="19">
        <f t="shared" si="5"/>
        <v>175</v>
      </c>
    </row>
    <row r="58" spans="2:23" s="18" customFormat="1" ht="14.25" customHeight="1" x14ac:dyDescent="0.2">
      <c r="B58" s="120">
        <v>44773</v>
      </c>
      <c r="C58" s="17">
        <v>0</v>
      </c>
      <c r="D58" s="18">
        <v>0</v>
      </c>
      <c r="E58" s="19">
        <v>63</v>
      </c>
      <c r="F58" s="17">
        <v>0</v>
      </c>
      <c r="G58" s="18">
        <v>0</v>
      </c>
      <c r="H58" s="19">
        <v>13</v>
      </c>
      <c r="I58" s="17">
        <v>0</v>
      </c>
      <c r="J58" s="18">
        <v>0</v>
      </c>
      <c r="K58" s="19">
        <v>49</v>
      </c>
      <c r="L58" s="17">
        <v>0</v>
      </c>
      <c r="M58" s="18">
        <v>25</v>
      </c>
      <c r="N58" s="19">
        <v>15</v>
      </c>
      <c r="O58" s="17">
        <v>0</v>
      </c>
      <c r="P58" s="18">
        <v>20</v>
      </c>
      <c r="Q58" s="19">
        <v>10</v>
      </c>
      <c r="R58" s="17">
        <v>0</v>
      </c>
      <c r="S58" s="18">
        <v>0</v>
      </c>
      <c r="T58" s="19">
        <v>0</v>
      </c>
      <c r="U58" s="18">
        <f t="shared" si="3"/>
        <v>0</v>
      </c>
      <c r="V58" s="18">
        <f t="shared" si="4"/>
        <v>45</v>
      </c>
      <c r="W58" s="19">
        <f t="shared" si="5"/>
        <v>150</v>
      </c>
    </row>
    <row r="59" spans="2:23" s="18" customFormat="1" ht="14.25" customHeight="1" x14ac:dyDescent="0.2">
      <c r="B59" s="120">
        <v>44780</v>
      </c>
      <c r="C59" s="17">
        <v>0</v>
      </c>
      <c r="D59" s="18">
        <v>0</v>
      </c>
      <c r="E59" s="19">
        <v>77</v>
      </c>
      <c r="F59" s="17">
        <v>0</v>
      </c>
      <c r="G59" s="18">
        <v>0</v>
      </c>
      <c r="H59" s="19">
        <v>24</v>
      </c>
      <c r="I59" s="17">
        <v>0</v>
      </c>
      <c r="J59" s="18">
        <v>0</v>
      </c>
      <c r="K59" s="19">
        <v>67</v>
      </c>
      <c r="L59" s="17">
        <v>0</v>
      </c>
      <c r="M59" s="18">
        <v>34</v>
      </c>
      <c r="N59" s="19">
        <v>36</v>
      </c>
      <c r="O59" s="17">
        <v>0</v>
      </c>
      <c r="P59" s="18">
        <v>34</v>
      </c>
      <c r="Q59" s="19">
        <v>36</v>
      </c>
      <c r="R59" s="17">
        <v>0</v>
      </c>
      <c r="S59" s="18">
        <v>0</v>
      </c>
      <c r="T59" s="19">
        <v>0</v>
      </c>
      <c r="U59" s="18">
        <f t="shared" si="3"/>
        <v>0</v>
      </c>
      <c r="V59" s="18">
        <f t="shared" si="4"/>
        <v>68</v>
      </c>
      <c r="W59" s="19">
        <f t="shared" si="5"/>
        <v>240</v>
      </c>
    </row>
    <row r="60" spans="2:23" s="18" customFormat="1" ht="14.25" customHeight="1" x14ac:dyDescent="0.2">
      <c r="B60" s="120">
        <v>44787</v>
      </c>
      <c r="C60" s="17">
        <v>0</v>
      </c>
      <c r="D60" s="18">
        <v>0</v>
      </c>
      <c r="E60" s="19">
        <v>57</v>
      </c>
      <c r="F60" s="17">
        <v>0</v>
      </c>
      <c r="G60" s="18">
        <v>0</v>
      </c>
      <c r="H60" s="19">
        <v>20</v>
      </c>
      <c r="I60" s="17">
        <v>0</v>
      </c>
      <c r="J60" s="18">
        <v>0</v>
      </c>
      <c r="K60" s="19">
        <v>71</v>
      </c>
      <c r="L60" s="17">
        <v>0</v>
      </c>
      <c r="M60" s="18">
        <v>15</v>
      </c>
      <c r="N60" s="19">
        <v>20</v>
      </c>
      <c r="O60" s="17">
        <v>0</v>
      </c>
      <c r="P60" s="18">
        <v>15</v>
      </c>
      <c r="Q60" s="19">
        <v>20</v>
      </c>
      <c r="R60" s="17">
        <v>0</v>
      </c>
      <c r="S60" s="18">
        <v>0</v>
      </c>
      <c r="T60" s="19">
        <v>0</v>
      </c>
      <c r="U60" s="18">
        <f t="shared" si="3"/>
        <v>0</v>
      </c>
      <c r="V60" s="18">
        <f t="shared" si="4"/>
        <v>30</v>
      </c>
      <c r="W60" s="19">
        <f t="shared" si="5"/>
        <v>188</v>
      </c>
    </row>
    <row r="61" spans="2:23" s="18" customFormat="1" ht="14.25" customHeight="1" x14ac:dyDescent="0.2">
      <c r="B61" s="120">
        <v>44794</v>
      </c>
      <c r="C61" s="17">
        <v>0</v>
      </c>
      <c r="D61" s="18">
        <v>0</v>
      </c>
      <c r="E61" s="19">
        <v>57</v>
      </c>
      <c r="F61" s="17">
        <v>0</v>
      </c>
      <c r="G61" s="18">
        <v>0</v>
      </c>
      <c r="H61" s="19">
        <v>11</v>
      </c>
      <c r="I61" s="17">
        <v>0</v>
      </c>
      <c r="J61" s="18">
        <v>0</v>
      </c>
      <c r="K61" s="19">
        <v>60</v>
      </c>
      <c r="L61" s="17">
        <v>0</v>
      </c>
      <c r="M61" s="18">
        <v>12</v>
      </c>
      <c r="N61" s="19">
        <v>14</v>
      </c>
      <c r="O61" s="17">
        <v>0</v>
      </c>
      <c r="P61" s="18">
        <v>14</v>
      </c>
      <c r="Q61" s="19">
        <v>10</v>
      </c>
      <c r="R61" s="17">
        <v>0</v>
      </c>
      <c r="S61" s="18">
        <v>0</v>
      </c>
      <c r="T61" s="19">
        <v>0</v>
      </c>
      <c r="U61" s="18">
        <f t="shared" si="3"/>
        <v>0</v>
      </c>
      <c r="V61" s="18">
        <f t="shared" si="4"/>
        <v>26</v>
      </c>
      <c r="W61" s="19">
        <f t="shared" si="5"/>
        <v>152</v>
      </c>
    </row>
    <row r="62" spans="2:23" s="18" customFormat="1" ht="14.25" customHeight="1" x14ac:dyDescent="0.2">
      <c r="B62" s="120">
        <v>44801</v>
      </c>
      <c r="C62" s="17">
        <v>0</v>
      </c>
      <c r="D62" s="18">
        <v>0</v>
      </c>
      <c r="E62" s="19">
        <v>81</v>
      </c>
      <c r="F62" s="17">
        <v>0</v>
      </c>
      <c r="G62" s="18">
        <v>0</v>
      </c>
      <c r="H62" s="19">
        <v>21</v>
      </c>
      <c r="I62" s="17">
        <v>0</v>
      </c>
      <c r="J62" s="18">
        <v>0</v>
      </c>
      <c r="K62" s="19">
        <v>66</v>
      </c>
      <c r="L62" s="17">
        <v>0</v>
      </c>
      <c r="M62" s="18">
        <v>10</v>
      </c>
      <c r="N62" s="19">
        <v>15</v>
      </c>
      <c r="O62" s="17">
        <v>0</v>
      </c>
      <c r="P62" s="18">
        <v>10</v>
      </c>
      <c r="Q62" s="19">
        <v>32</v>
      </c>
      <c r="R62" s="17">
        <v>0</v>
      </c>
      <c r="S62" s="18">
        <v>0</v>
      </c>
      <c r="T62" s="19">
        <v>0</v>
      </c>
      <c r="U62" s="18">
        <f t="shared" si="3"/>
        <v>0</v>
      </c>
      <c r="V62" s="18">
        <f t="shared" si="4"/>
        <v>20</v>
      </c>
      <c r="W62" s="19">
        <f t="shared" si="5"/>
        <v>215</v>
      </c>
    </row>
    <row r="63" spans="2:23" s="18" customFormat="1" ht="14.25" customHeight="1" x14ac:dyDescent="0.2">
      <c r="B63" s="120">
        <v>44808</v>
      </c>
      <c r="C63" s="17">
        <v>0</v>
      </c>
      <c r="D63" s="18">
        <v>0</v>
      </c>
      <c r="E63" s="19">
        <v>42</v>
      </c>
      <c r="F63" s="17">
        <v>0</v>
      </c>
      <c r="G63" s="18">
        <v>0</v>
      </c>
      <c r="H63" s="19">
        <v>37</v>
      </c>
      <c r="I63" s="17">
        <v>0</v>
      </c>
      <c r="J63" s="18">
        <v>0</v>
      </c>
      <c r="K63" s="19">
        <v>59</v>
      </c>
      <c r="L63" s="17">
        <v>0</v>
      </c>
      <c r="M63" s="18">
        <v>15</v>
      </c>
      <c r="N63" s="19">
        <v>10</v>
      </c>
      <c r="O63" s="17">
        <v>0</v>
      </c>
      <c r="P63" s="18">
        <v>15</v>
      </c>
      <c r="Q63" s="19">
        <v>10</v>
      </c>
      <c r="R63" s="17">
        <v>0</v>
      </c>
      <c r="S63" s="18">
        <v>0</v>
      </c>
      <c r="T63" s="19">
        <v>0</v>
      </c>
      <c r="U63" s="18">
        <f t="shared" si="3"/>
        <v>0</v>
      </c>
      <c r="V63" s="18">
        <f t="shared" si="4"/>
        <v>30</v>
      </c>
      <c r="W63" s="19">
        <f t="shared" si="5"/>
        <v>158</v>
      </c>
    </row>
    <row r="64" spans="2:23" s="18" customFormat="1" ht="14.25" customHeight="1" x14ac:dyDescent="0.2">
      <c r="B64" s="120">
        <v>44815</v>
      </c>
      <c r="C64" s="17">
        <v>0</v>
      </c>
      <c r="D64" s="18">
        <v>0</v>
      </c>
      <c r="E64" s="19">
        <v>66</v>
      </c>
      <c r="F64" s="17">
        <v>0</v>
      </c>
      <c r="G64" s="18">
        <v>0</v>
      </c>
      <c r="H64" s="19">
        <v>59</v>
      </c>
      <c r="I64" s="17">
        <v>0</v>
      </c>
      <c r="J64" s="18">
        <v>0</v>
      </c>
      <c r="K64" s="19">
        <v>66</v>
      </c>
      <c r="L64" s="17">
        <v>0</v>
      </c>
      <c r="M64" s="18">
        <v>22</v>
      </c>
      <c r="N64" s="19">
        <v>10</v>
      </c>
      <c r="O64" s="17">
        <v>0</v>
      </c>
      <c r="P64" s="18">
        <v>22</v>
      </c>
      <c r="Q64" s="19">
        <v>10</v>
      </c>
      <c r="R64" s="17">
        <v>0</v>
      </c>
      <c r="S64" s="18">
        <v>0</v>
      </c>
      <c r="T64" s="19">
        <v>0</v>
      </c>
      <c r="U64" s="18">
        <f t="shared" si="3"/>
        <v>0</v>
      </c>
      <c r="V64" s="18">
        <f t="shared" si="4"/>
        <v>44</v>
      </c>
      <c r="W64" s="19">
        <f t="shared" si="5"/>
        <v>211</v>
      </c>
    </row>
    <row r="65" spans="2:23" s="18" customFormat="1" ht="14.25" customHeight="1" x14ac:dyDescent="0.2">
      <c r="B65" s="120">
        <v>44822</v>
      </c>
      <c r="C65" s="17">
        <v>0</v>
      </c>
      <c r="D65" s="18">
        <v>0</v>
      </c>
      <c r="E65" s="19">
        <v>54</v>
      </c>
      <c r="F65" s="17">
        <v>0</v>
      </c>
      <c r="G65" s="18">
        <v>0</v>
      </c>
      <c r="H65" s="19">
        <v>40</v>
      </c>
      <c r="I65" s="17">
        <v>0</v>
      </c>
      <c r="J65" s="18">
        <v>0</v>
      </c>
      <c r="K65" s="19">
        <v>80</v>
      </c>
      <c r="L65" s="17">
        <v>0</v>
      </c>
      <c r="M65" s="18">
        <v>17</v>
      </c>
      <c r="N65" s="19">
        <v>12</v>
      </c>
      <c r="O65" s="17">
        <v>0</v>
      </c>
      <c r="P65" s="18">
        <v>3</v>
      </c>
      <c r="Q65" s="19">
        <v>0</v>
      </c>
      <c r="R65" s="17">
        <v>0</v>
      </c>
      <c r="S65" s="18">
        <v>0</v>
      </c>
      <c r="T65" s="19">
        <v>0</v>
      </c>
      <c r="U65" s="18">
        <f>SUM(C65,F65,I65,L65,O65,R65)</f>
        <v>0</v>
      </c>
      <c r="V65" s="18">
        <f t="shared" si="4"/>
        <v>20</v>
      </c>
      <c r="W65" s="19">
        <f t="shared" si="5"/>
        <v>186</v>
      </c>
    </row>
    <row r="66" spans="2:23" s="18" customFormat="1" ht="14.25" customHeight="1" x14ac:dyDescent="0.2">
      <c r="B66" s="120">
        <v>44829</v>
      </c>
      <c r="C66" s="17">
        <v>0</v>
      </c>
      <c r="D66" s="18">
        <v>0</v>
      </c>
      <c r="E66" s="19">
        <v>95</v>
      </c>
      <c r="F66" s="17">
        <v>0</v>
      </c>
      <c r="G66" s="18">
        <v>0</v>
      </c>
      <c r="H66" s="19">
        <v>53</v>
      </c>
      <c r="I66" s="17">
        <v>0</v>
      </c>
      <c r="J66" s="18">
        <v>0</v>
      </c>
      <c r="K66" s="19">
        <v>65</v>
      </c>
      <c r="L66" s="17">
        <v>0</v>
      </c>
      <c r="M66" s="18">
        <v>10</v>
      </c>
      <c r="N66" s="19">
        <v>9</v>
      </c>
      <c r="O66" s="17">
        <v>2</v>
      </c>
      <c r="P66" s="18">
        <v>5</v>
      </c>
      <c r="Q66" s="19">
        <v>2</v>
      </c>
      <c r="R66" s="17">
        <v>0</v>
      </c>
      <c r="S66" s="18">
        <v>0</v>
      </c>
      <c r="T66" s="19">
        <v>0</v>
      </c>
      <c r="U66" s="18">
        <f>SUM(C66,F66,I66,L66,O66,R66)</f>
        <v>2</v>
      </c>
      <c r="V66" s="18">
        <f t="shared" si="4"/>
        <v>15</v>
      </c>
      <c r="W66" s="19">
        <f t="shared" si="5"/>
        <v>224</v>
      </c>
    </row>
    <row r="67" spans="2:23" s="18" customFormat="1" ht="14.25" customHeight="1" x14ac:dyDescent="0.2">
      <c r="B67" s="120">
        <v>44836</v>
      </c>
      <c r="C67" s="17">
        <v>0</v>
      </c>
      <c r="D67" s="18">
        <v>0</v>
      </c>
      <c r="E67" s="19">
        <v>101</v>
      </c>
      <c r="F67" s="17">
        <v>0</v>
      </c>
      <c r="G67" s="18">
        <v>0</v>
      </c>
      <c r="H67" s="19">
        <v>51</v>
      </c>
      <c r="I67" s="17">
        <v>0</v>
      </c>
      <c r="J67" s="18">
        <v>0</v>
      </c>
      <c r="K67" s="19">
        <v>57</v>
      </c>
      <c r="L67" s="17">
        <v>0</v>
      </c>
      <c r="M67" s="18">
        <v>20</v>
      </c>
      <c r="N67" s="19">
        <v>15</v>
      </c>
      <c r="O67" s="17">
        <v>0</v>
      </c>
      <c r="P67" s="18">
        <v>0</v>
      </c>
      <c r="Q67" s="19">
        <v>0</v>
      </c>
      <c r="R67" s="17">
        <v>0</v>
      </c>
      <c r="S67" s="18">
        <v>16</v>
      </c>
      <c r="T67" s="19">
        <v>0</v>
      </c>
      <c r="U67" s="18">
        <f>SUM(C67,F67,I67,L67,O67,R67)</f>
        <v>0</v>
      </c>
      <c r="V67" s="18">
        <f>SUM(D67,G67,J67,M67,P67,S67)</f>
        <v>36</v>
      </c>
      <c r="W67" s="19">
        <f>SUM(E67,H67,K67,N67,Q67,T67)</f>
        <v>224</v>
      </c>
    </row>
    <row r="68" spans="2:23" s="18" customFormat="1" ht="14.25" customHeight="1" x14ac:dyDescent="0.2">
      <c r="B68" s="120">
        <v>44843</v>
      </c>
      <c r="C68" s="17">
        <v>0</v>
      </c>
      <c r="D68" s="18">
        <v>0</v>
      </c>
      <c r="E68" s="19">
        <v>93</v>
      </c>
      <c r="F68" s="17">
        <v>0</v>
      </c>
      <c r="G68" s="18">
        <v>0</v>
      </c>
      <c r="H68" s="19">
        <v>67</v>
      </c>
      <c r="I68" s="17">
        <v>0</v>
      </c>
      <c r="J68" s="18">
        <v>0</v>
      </c>
      <c r="K68" s="19">
        <v>46</v>
      </c>
      <c r="L68" s="17">
        <v>0</v>
      </c>
      <c r="M68" s="18">
        <v>10</v>
      </c>
      <c r="N68" s="19">
        <v>15</v>
      </c>
      <c r="O68" s="17">
        <v>0</v>
      </c>
      <c r="P68" s="18">
        <v>2</v>
      </c>
      <c r="Q68" s="19">
        <v>5</v>
      </c>
      <c r="R68" s="17">
        <v>0</v>
      </c>
      <c r="S68" s="18">
        <v>2</v>
      </c>
      <c r="T68" s="19">
        <v>3</v>
      </c>
      <c r="U68" s="18">
        <v>0</v>
      </c>
      <c r="V68" s="18">
        <f>SUM(D68,G68,J68,M68,P68,S68)</f>
        <v>14</v>
      </c>
      <c r="W68" s="19">
        <f>SUM(E68,H68,K68,N68,Q68,T68)</f>
        <v>229</v>
      </c>
    </row>
    <row r="69" spans="2:23" s="18" customFormat="1" ht="14.25" customHeight="1" x14ac:dyDescent="0.2">
      <c r="B69" s="120">
        <v>44850</v>
      </c>
      <c r="C69" s="17">
        <v>0</v>
      </c>
      <c r="D69" s="18">
        <v>0</v>
      </c>
      <c r="E69" s="19">
        <v>60</v>
      </c>
      <c r="F69" s="17">
        <v>0</v>
      </c>
      <c r="G69" s="18">
        <v>0</v>
      </c>
      <c r="H69" s="19">
        <v>43</v>
      </c>
      <c r="I69" s="17">
        <v>0</v>
      </c>
      <c r="J69" s="18">
        <v>0</v>
      </c>
      <c r="K69" s="19">
        <v>34</v>
      </c>
      <c r="L69" s="17">
        <v>0</v>
      </c>
      <c r="M69" s="18">
        <v>0</v>
      </c>
      <c r="N69" s="19">
        <v>30</v>
      </c>
      <c r="O69" s="17">
        <v>25</v>
      </c>
      <c r="P69" s="18">
        <v>0</v>
      </c>
      <c r="Q69" s="19">
        <v>0</v>
      </c>
      <c r="R69" s="17">
        <v>0</v>
      </c>
      <c r="S69" s="18">
        <v>0</v>
      </c>
      <c r="T69" s="19">
        <v>0</v>
      </c>
      <c r="W69" s="19"/>
    </row>
    <row r="70" spans="2:23" s="18" customFormat="1" ht="14.25" customHeight="1" x14ac:dyDescent="0.2">
      <c r="B70" s="120">
        <v>44857</v>
      </c>
      <c r="C70" s="17">
        <v>0</v>
      </c>
      <c r="D70" s="18">
        <v>0</v>
      </c>
      <c r="E70" s="19">
        <v>59</v>
      </c>
      <c r="F70" s="17">
        <v>0</v>
      </c>
      <c r="G70" s="18">
        <v>0</v>
      </c>
      <c r="H70" s="19">
        <v>58</v>
      </c>
      <c r="I70" s="17">
        <v>0</v>
      </c>
      <c r="J70" s="18">
        <v>0</v>
      </c>
      <c r="K70" s="19">
        <v>43</v>
      </c>
      <c r="L70" s="17">
        <v>5</v>
      </c>
      <c r="M70" s="18">
        <v>25</v>
      </c>
      <c r="N70" s="19">
        <v>13</v>
      </c>
      <c r="O70" s="17">
        <v>0</v>
      </c>
      <c r="P70" s="18">
        <v>5</v>
      </c>
      <c r="Q70" s="19">
        <v>10</v>
      </c>
      <c r="R70" s="17">
        <v>0</v>
      </c>
      <c r="S70" s="18">
        <v>0</v>
      </c>
      <c r="T70" s="19">
        <v>2</v>
      </c>
      <c r="W70" s="19"/>
    </row>
    <row r="71" spans="2:23" s="18" customFormat="1" ht="14.25" customHeight="1" x14ac:dyDescent="0.2">
      <c r="B71" s="120"/>
      <c r="C71" s="17"/>
      <c r="E71" s="19"/>
      <c r="F71" s="17"/>
      <c r="H71" s="19"/>
      <c r="I71" s="17"/>
      <c r="K71" s="19"/>
      <c r="L71" s="17"/>
      <c r="N71" s="19"/>
      <c r="O71" s="17"/>
      <c r="Q71" s="19"/>
      <c r="R71" s="17"/>
      <c r="T71" s="19"/>
      <c r="W71" s="19" t="s">
        <v>13</v>
      </c>
    </row>
    <row r="72" spans="2:23" s="18" customFormat="1" ht="14.25" customHeight="1" thickBot="1" x14ac:dyDescent="0.25">
      <c r="B72" s="120"/>
      <c r="C72" s="17"/>
      <c r="D72" s="71"/>
      <c r="E72" s="73"/>
      <c r="F72" s="72"/>
      <c r="G72" s="71"/>
      <c r="H72" s="73"/>
      <c r="I72" s="72"/>
      <c r="J72" s="71"/>
      <c r="K72" s="73"/>
      <c r="L72" s="72"/>
      <c r="M72" s="71"/>
      <c r="N72" s="73"/>
      <c r="O72" s="72"/>
      <c r="P72" s="71"/>
      <c r="Q72" s="73"/>
      <c r="R72" s="72"/>
      <c r="S72" s="71"/>
      <c r="T72" s="73"/>
      <c r="W72" s="19"/>
    </row>
    <row r="73" spans="2:23" ht="21" customHeight="1" thickBot="1" x14ac:dyDescent="0.25">
      <c r="B73" s="74"/>
      <c r="C73" s="74">
        <f t="shared" ref="C73:W73" si="6">SUM(C5:C72)</f>
        <v>6</v>
      </c>
      <c r="D73" s="74">
        <f t="shared" si="6"/>
        <v>2</v>
      </c>
      <c r="E73" s="75">
        <f t="shared" si="6"/>
        <v>1652</v>
      </c>
      <c r="F73" s="74">
        <f t="shared" si="6"/>
        <v>3</v>
      </c>
      <c r="G73" s="74">
        <f t="shared" si="6"/>
        <v>5</v>
      </c>
      <c r="H73" s="75">
        <f t="shared" si="6"/>
        <v>735</v>
      </c>
      <c r="I73" s="74">
        <f t="shared" si="6"/>
        <v>62</v>
      </c>
      <c r="J73" s="74">
        <f t="shared" si="6"/>
        <v>113</v>
      </c>
      <c r="K73" s="75">
        <f t="shared" si="6"/>
        <v>2164</v>
      </c>
      <c r="L73" s="74">
        <f t="shared" si="6"/>
        <v>74</v>
      </c>
      <c r="M73" s="74">
        <f t="shared" si="6"/>
        <v>517</v>
      </c>
      <c r="N73" s="75">
        <f t="shared" si="6"/>
        <v>538</v>
      </c>
      <c r="O73" s="74">
        <f t="shared" si="6"/>
        <v>61</v>
      </c>
      <c r="P73" s="74">
        <f t="shared" si="6"/>
        <v>249</v>
      </c>
      <c r="Q73" s="75">
        <f t="shared" si="6"/>
        <v>235</v>
      </c>
      <c r="R73" s="75">
        <f>SUM(R5:R72)</f>
        <v>0</v>
      </c>
      <c r="S73" s="75">
        <f>SUM(S5:S72)</f>
        <v>18</v>
      </c>
      <c r="T73" s="75">
        <f>SUM(T5:T72)</f>
        <v>5</v>
      </c>
      <c r="U73" s="156">
        <f t="shared" si="6"/>
        <v>176</v>
      </c>
      <c r="V73" s="74">
        <f t="shared" si="6"/>
        <v>874</v>
      </c>
      <c r="W73" s="75">
        <f t="shared" si="6"/>
        <v>4977</v>
      </c>
    </row>
    <row r="74" spans="2:23" x14ac:dyDescent="0.2">
      <c r="B74" s="70"/>
    </row>
  </sheetData>
  <mergeCells count="7">
    <mergeCell ref="U3:W3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F9D38-890F-4EB6-B198-B95E2C034A97}">
  <sheetPr>
    <pageSetUpPr fitToPage="1"/>
  </sheetPr>
  <dimension ref="A1:T73"/>
  <sheetViews>
    <sheetView showGridLines="0" zoomScale="98" zoomScaleNormal="98" workbookViewId="0">
      <pane ySplit="4" topLeftCell="A53" activePane="bottomLeft" state="frozen"/>
      <selection pane="bottomLeft" activeCell="J72" sqref="J72"/>
    </sheetView>
  </sheetViews>
  <sheetFormatPr defaultColWidth="11.42578125" defaultRowHeight="12.75" x14ac:dyDescent="0.2"/>
  <cols>
    <col min="2" max="2" width="13.28515625" customWidth="1"/>
    <col min="3" max="18" width="15.7109375" customWidth="1"/>
    <col min="19" max="19" width="12.7109375" bestFit="1" customWidth="1"/>
    <col min="20" max="20" width="14.42578125" bestFit="1" customWidth="1"/>
  </cols>
  <sheetData>
    <row r="1" spans="1:20" ht="36" x14ac:dyDescent="0.2">
      <c r="A1" s="68" t="s">
        <v>81</v>
      </c>
    </row>
    <row r="2" spans="1:20" ht="13.5" thickBot="1" x14ac:dyDescent="0.25"/>
    <row r="3" spans="1:20" s="115" customFormat="1" ht="33.75" customHeight="1" x14ac:dyDescent="0.3">
      <c r="B3" s="119" t="s">
        <v>14</v>
      </c>
      <c r="C3" s="210" t="s">
        <v>65</v>
      </c>
      <c r="D3" s="211"/>
      <c r="E3" s="212"/>
      <c r="F3" s="210" t="s">
        <v>66</v>
      </c>
      <c r="G3" s="211"/>
      <c r="H3" s="212"/>
      <c r="I3" s="210" t="s">
        <v>67</v>
      </c>
      <c r="J3" s="211"/>
      <c r="K3" s="212"/>
      <c r="L3" s="211" t="s">
        <v>68</v>
      </c>
      <c r="M3" s="211"/>
      <c r="N3" s="211"/>
      <c r="O3" s="210" t="s">
        <v>69</v>
      </c>
      <c r="P3" s="211"/>
      <c r="Q3" s="212"/>
      <c r="R3" s="210" t="s">
        <v>88</v>
      </c>
      <c r="S3" s="211"/>
      <c r="T3" s="212"/>
    </row>
    <row r="4" spans="1:20" s="92" customFormat="1" ht="14.1" customHeight="1" x14ac:dyDescent="0.2">
      <c r="B4" s="116"/>
      <c r="C4" s="162" t="s">
        <v>77</v>
      </c>
      <c r="D4" s="158" t="s">
        <v>78</v>
      </c>
      <c r="E4" s="159" t="s">
        <v>79</v>
      </c>
      <c r="F4" s="162" t="s">
        <v>77</v>
      </c>
      <c r="G4" s="158" t="s">
        <v>78</v>
      </c>
      <c r="H4" s="159" t="s">
        <v>79</v>
      </c>
      <c r="I4" s="162" t="s">
        <v>77</v>
      </c>
      <c r="J4" s="158" t="s">
        <v>78</v>
      </c>
      <c r="K4" s="159" t="s">
        <v>79</v>
      </c>
      <c r="L4" s="158" t="s">
        <v>77</v>
      </c>
      <c r="M4" s="158" t="s">
        <v>78</v>
      </c>
      <c r="N4" s="158" t="s">
        <v>79</v>
      </c>
      <c r="O4" s="162" t="s">
        <v>77</v>
      </c>
      <c r="P4" s="158" t="s">
        <v>78</v>
      </c>
      <c r="Q4" s="159" t="s">
        <v>79</v>
      </c>
      <c r="R4" s="162" t="s">
        <v>77</v>
      </c>
      <c r="S4" s="158" t="s">
        <v>78</v>
      </c>
      <c r="T4" s="159" t="s">
        <v>79</v>
      </c>
    </row>
    <row r="5" spans="1:20" s="18" customFormat="1" ht="14.25" x14ac:dyDescent="0.2">
      <c r="B5" s="120">
        <v>44402</v>
      </c>
      <c r="C5" s="17" t="s">
        <v>80</v>
      </c>
      <c r="D5" s="18" t="s">
        <v>80</v>
      </c>
      <c r="E5" s="19" t="s">
        <v>80</v>
      </c>
      <c r="F5" s="17" t="s">
        <v>80</v>
      </c>
      <c r="G5" s="18" t="s">
        <v>80</v>
      </c>
      <c r="H5" s="19" t="s">
        <v>80</v>
      </c>
      <c r="I5" s="17" t="s">
        <v>80</v>
      </c>
      <c r="J5" s="18" t="s">
        <v>80</v>
      </c>
      <c r="K5" s="19" t="s">
        <v>80</v>
      </c>
      <c r="L5" s="88">
        <v>754000</v>
      </c>
      <c r="M5" s="88">
        <v>784000</v>
      </c>
      <c r="N5" s="88">
        <v>819000</v>
      </c>
      <c r="O5" s="17" t="s">
        <v>80</v>
      </c>
      <c r="P5" s="18" t="s">
        <v>80</v>
      </c>
      <c r="Q5" s="19" t="s">
        <v>80</v>
      </c>
      <c r="R5" s="17" t="s">
        <v>80</v>
      </c>
      <c r="S5" s="18" t="s">
        <v>80</v>
      </c>
      <c r="T5" s="19" t="s">
        <v>80</v>
      </c>
    </row>
    <row r="6" spans="1:20" s="18" customFormat="1" ht="14.25" x14ac:dyDescent="0.2">
      <c r="B6" s="120">
        <v>44409</v>
      </c>
      <c r="C6" s="17" t="s">
        <v>80</v>
      </c>
      <c r="D6" s="18" t="s">
        <v>80</v>
      </c>
      <c r="E6" s="19" t="s">
        <v>80</v>
      </c>
      <c r="F6" s="17" t="s">
        <v>80</v>
      </c>
      <c r="G6" s="18" t="s">
        <v>80</v>
      </c>
      <c r="H6" s="19" t="s">
        <v>80</v>
      </c>
      <c r="I6" s="17" t="s">
        <v>80</v>
      </c>
      <c r="J6" s="18" t="s">
        <v>80</v>
      </c>
      <c r="K6" s="19" t="s">
        <v>80</v>
      </c>
      <c r="L6" s="18" t="s">
        <v>82</v>
      </c>
      <c r="M6" s="18" t="s">
        <v>82</v>
      </c>
      <c r="N6" s="18" t="s">
        <v>82</v>
      </c>
      <c r="O6" s="17" t="s">
        <v>80</v>
      </c>
      <c r="P6" s="18" t="s">
        <v>80</v>
      </c>
      <c r="Q6" s="19" t="s">
        <v>80</v>
      </c>
      <c r="R6" s="17" t="s">
        <v>80</v>
      </c>
      <c r="S6" s="18" t="s">
        <v>80</v>
      </c>
      <c r="T6" s="19" t="s">
        <v>80</v>
      </c>
    </row>
    <row r="7" spans="1:20" s="18" customFormat="1" ht="14.25" x14ac:dyDescent="0.2">
      <c r="B7" s="120">
        <v>44416</v>
      </c>
      <c r="C7" s="17" t="s">
        <v>80</v>
      </c>
      <c r="D7" s="18" t="s">
        <v>80</v>
      </c>
      <c r="E7" s="19" t="s">
        <v>80</v>
      </c>
      <c r="F7" s="17" t="s">
        <v>80</v>
      </c>
      <c r="G7" s="18" t="s">
        <v>80</v>
      </c>
      <c r="H7" s="19" t="s">
        <v>80</v>
      </c>
      <c r="I7" s="85">
        <v>644900</v>
      </c>
      <c r="J7" s="88">
        <v>655900</v>
      </c>
      <c r="K7" s="87">
        <v>674900</v>
      </c>
      <c r="L7" s="18" t="s">
        <v>82</v>
      </c>
      <c r="M7" s="18" t="s">
        <v>82</v>
      </c>
      <c r="N7" s="18" t="s">
        <v>82</v>
      </c>
      <c r="O7" s="17" t="s">
        <v>80</v>
      </c>
      <c r="P7" s="18" t="s">
        <v>80</v>
      </c>
      <c r="Q7" s="19" t="s">
        <v>80</v>
      </c>
      <c r="R7" s="17" t="s">
        <v>80</v>
      </c>
      <c r="S7" s="18" t="s">
        <v>80</v>
      </c>
      <c r="T7" s="19" t="s">
        <v>80</v>
      </c>
    </row>
    <row r="8" spans="1:20" s="18" customFormat="1" ht="14.25" x14ac:dyDescent="0.2">
      <c r="B8" s="120">
        <v>44423</v>
      </c>
      <c r="C8" s="17" t="s">
        <v>80</v>
      </c>
      <c r="D8" s="18" t="s">
        <v>80</v>
      </c>
      <c r="E8" s="19" t="s">
        <v>80</v>
      </c>
      <c r="F8" s="17" t="s">
        <v>80</v>
      </c>
      <c r="G8" s="18" t="s">
        <v>80</v>
      </c>
      <c r="H8" s="19" t="s">
        <v>80</v>
      </c>
      <c r="I8" s="17" t="s">
        <v>82</v>
      </c>
      <c r="J8" s="18" t="s">
        <v>82</v>
      </c>
      <c r="K8" s="19" t="s">
        <v>82</v>
      </c>
      <c r="L8" s="160">
        <v>758000</v>
      </c>
      <c r="M8" s="160">
        <v>788000</v>
      </c>
      <c r="N8" s="160">
        <v>823000</v>
      </c>
      <c r="O8" s="17" t="s">
        <v>80</v>
      </c>
      <c r="P8" s="18" t="s">
        <v>80</v>
      </c>
      <c r="Q8" s="19" t="s">
        <v>80</v>
      </c>
      <c r="R8" s="17" t="s">
        <v>80</v>
      </c>
      <c r="S8" s="18" t="s">
        <v>80</v>
      </c>
      <c r="T8" s="19" t="s">
        <v>80</v>
      </c>
    </row>
    <row r="9" spans="1:20" s="18" customFormat="1" ht="14.25" x14ac:dyDescent="0.2">
      <c r="B9" s="120">
        <v>44430</v>
      </c>
      <c r="C9" s="17" t="s">
        <v>80</v>
      </c>
      <c r="D9" s="18" t="s">
        <v>80</v>
      </c>
      <c r="E9" s="19" t="s">
        <v>80</v>
      </c>
      <c r="F9" s="17" t="s">
        <v>80</v>
      </c>
      <c r="G9" s="18" t="s">
        <v>80</v>
      </c>
      <c r="H9" s="19" t="s">
        <v>80</v>
      </c>
      <c r="I9" s="85">
        <v>649900</v>
      </c>
      <c r="J9" s="88">
        <v>659900</v>
      </c>
      <c r="K9" s="87">
        <v>679900</v>
      </c>
      <c r="L9" s="18" t="s">
        <v>82</v>
      </c>
      <c r="M9" s="18" t="s">
        <v>82</v>
      </c>
      <c r="N9" s="18" t="s">
        <v>82</v>
      </c>
      <c r="O9" s="17" t="s">
        <v>80</v>
      </c>
      <c r="P9" s="18" t="s">
        <v>80</v>
      </c>
      <c r="Q9" s="19" t="s">
        <v>80</v>
      </c>
      <c r="R9" s="17" t="s">
        <v>80</v>
      </c>
      <c r="S9" s="18" t="s">
        <v>80</v>
      </c>
      <c r="T9" s="19" t="s">
        <v>80</v>
      </c>
    </row>
    <row r="10" spans="1:20" s="18" customFormat="1" ht="14.25" x14ac:dyDescent="0.2">
      <c r="B10" s="120">
        <v>44437</v>
      </c>
      <c r="C10" s="17" t="s">
        <v>80</v>
      </c>
      <c r="D10" s="18" t="s">
        <v>80</v>
      </c>
      <c r="E10" s="19" t="s">
        <v>80</v>
      </c>
      <c r="F10" s="17" t="s">
        <v>80</v>
      </c>
      <c r="G10" s="18" t="s">
        <v>80</v>
      </c>
      <c r="H10" s="19" t="s">
        <v>80</v>
      </c>
      <c r="I10" s="85">
        <v>654900</v>
      </c>
      <c r="J10" s="88">
        <v>664900</v>
      </c>
      <c r="K10" s="87">
        <v>684900</v>
      </c>
      <c r="L10" s="18" t="s">
        <v>82</v>
      </c>
      <c r="M10" s="18" t="s">
        <v>82</v>
      </c>
      <c r="N10" s="18" t="s">
        <v>82</v>
      </c>
      <c r="O10" s="17" t="s">
        <v>80</v>
      </c>
      <c r="P10" s="18" t="s">
        <v>80</v>
      </c>
      <c r="Q10" s="19" t="s">
        <v>80</v>
      </c>
      <c r="R10" s="17" t="s">
        <v>80</v>
      </c>
      <c r="S10" s="18" t="s">
        <v>80</v>
      </c>
      <c r="T10" s="19" t="s">
        <v>80</v>
      </c>
    </row>
    <row r="11" spans="1:20" s="18" customFormat="1" ht="14.25" x14ac:dyDescent="0.2">
      <c r="B11" s="120">
        <v>44444</v>
      </c>
      <c r="C11" s="17" t="s">
        <v>80</v>
      </c>
      <c r="D11" s="18" t="s">
        <v>80</v>
      </c>
      <c r="E11" s="19" t="s">
        <v>80</v>
      </c>
      <c r="F11" s="17" t="s">
        <v>80</v>
      </c>
      <c r="G11" s="18" t="s">
        <v>80</v>
      </c>
      <c r="H11" s="19" t="s">
        <v>80</v>
      </c>
      <c r="I11" s="17" t="s">
        <v>82</v>
      </c>
      <c r="J11" s="18" t="s">
        <v>82</v>
      </c>
      <c r="K11" s="19" t="s">
        <v>82</v>
      </c>
      <c r="L11" s="18" t="s">
        <v>82</v>
      </c>
      <c r="M11" s="18" t="s">
        <v>82</v>
      </c>
      <c r="N11" s="18" t="s">
        <v>82</v>
      </c>
      <c r="O11" s="17" t="s">
        <v>80</v>
      </c>
      <c r="P11" s="18" t="s">
        <v>80</v>
      </c>
      <c r="Q11" s="19" t="s">
        <v>80</v>
      </c>
      <c r="R11" s="17" t="s">
        <v>80</v>
      </c>
      <c r="S11" s="18" t="s">
        <v>80</v>
      </c>
      <c r="T11" s="19" t="s">
        <v>80</v>
      </c>
    </row>
    <row r="12" spans="1:20" s="18" customFormat="1" ht="14.25" x14ac:dyDescent="0.2">
      <c r="B12" s="120">
        <v>44451</v>
      </c>
      <c r="C12" s="17" t="s">
        <v>80</v>
      </c>
      <c r="D12" s="18" t="s">
        <v>80</v>
      </c>
      <c r="E12" s="19" t="s">
        <v>80</v>
      </c>
      <c r="F12" s="17" t="s">
        <v>80</v>
      </c>
      <c r="G12" s="18" t="s">
        <v>80</v>
      </c>
      <c r="H12" s="19" t="s">
        <v>80</v>
      </c>
      <c r="I12" s="85">
        <v>659900</v>
      </c>
      <c r="J12" s="88">
        <v>669900</v>
      </c>
      <c r="K12" s="87">
        <v>689900</v>
      </c>
      <c r="L12" s="160">
        <v>762000</v>
      </c>
      <c r="M12" s="160">
        <v>792000</v>
      </c>
      <c r="N12" s="160">
        <v>827000</v>
      </c>
      <c r="O12" s="17" t="s">
        <v>80</v>
      </c>
      <c r="P12" s="18" t="s">
        <v>80</v>
      </c>
      <c r="Q12" s="19" t="s">
        <v>80</v>
      </c>
      <c r="R12" s="17" t="s">
        <v>80</v>
      </c>
      <c r="S12" s="18" t="s">
        <v>80</v>
      </c>
      <c r="T12" s="19" t="s">
        <v>80</v>
      </c>
    </row>
    <row r="13" spans="1:20" s="18" customFormat="1" ht="14.25" x14ac:dyDescent="0.2">
      <c r="B13" s="120">
        <v>44458</v>
      </c>
      <c r="C13" s="17" t="s">
        <v>80</v>
      </c>
      <c r="D13" s="18" t="s">
        <v>80</v>
      </c>
      <c r="E13" s="19" t="s">
        <v>80</v>
      </c>
      <c r="F13" s="17" t="s">
        <v>80</v>
      </c>
      <c r="G13" s="18" t="s">
        <v>80</v>
      </c>
      <c r="H13" s="19" t="s">
        <v>80</v>
      </c>
      <c r="I13" s="17" t="s">
        <v>82</v>
      </c>
      <c r="J13" s="18" t="s">
        <v>82</v>
      </c>
      <c r="K13" s="19" t="s">
        <v>82</v>
      </c>
      <c r="L13" s="18" t="s">
        <v>82</v>
      </c>
      <c r="M13" s="18" t="s">
        <v>82</v>
      </c>
      <c r="N13" s="18" t="s">
        <v>82</v>
      </c>
      <c r="O13" s="17" t="s">
        <v>80</v>
      </c>
      <c r="P13" s="18" t="s">
        <v>80</v>
      </c>
      <c r="Q13" s="19" t="s">
        <v>80</v>
      </c>
      <c r="R13" s="17" t="s">
        <v>80</v>
      </c>
      <c r="S13" s="18" t="s">
        <v>80</v>
      </c>
      <c r="T13" s="19" t="s">
        <v>80</v>
      </c>
    </row>
    <row r="14" spans="1:20" s="18" customFormat="1" ht="14.25" x14ac:dyDescent="0.2">
      <c r="B14" s="120">
        <v>44465</v>
      </c>
      <c r="C14" s="85">
        <v>480900</v>
      </c>
      <c r="D14" s="88">
        <v>535900</v>
      </c>
      <c r="E14" s="87">
        <v>570900</v>
      </c>
      <c r="F14" s="17" t="s">
        <v>80</v>
      </c>
      <c r="G14" s="18" t="s">
        <v>80</v>
      </c>
      <c r="H14" s="19" t="s">
        <v>80</v>
      </c>
      <c r="I14" s="17" t="s">
        <v>82</v>
      </c>
      <c r="J14" s="18" t="s">
        <v>82</v>
      </c>
      <c r="K14" s="19" t="s">
        <v>82</v>
      </c>
      <c r="L14" s="18" t="s">
        <v>82</v>
      </c>
      <c r="M14" s="18" t="s">
        <v>82</v>
      </c>
      <c r="N14" s="18" t="s">
        <v>82</v>
      </c>
      <c r="O14" s="17" t="s">
        <v>80</v>
      </c>
      <c r="P14" s="18" t="s">
        <v>80</v>
      </c>
      <c r="Q14" s="19" t="s">
        <v>80</v>
      </c>
      <c r="R14" s="17" t="s">
        <v>80</v>
      </c>
      <c r="S14" s="18" t="s">
        <v>80</v>
      </c>
      <c r="T14" s="19" t="s">
        <v>80</v>
      </c>
    </row>
    <row r="15" spans="1:20" s="18" customFormat="1" ht="14.25" x14ac:dyDescent="0.2">
      <c r="B15" s="120">
        <v>44472</v>
      </c>
      <c r="C15" s="17" t="s">
        <v>82</v>
      </c>
      <c r="D15" s="18" t="s">
        <v>82</v>
      </c>
      <c r="E15" s="19" t="s">
        <v>82</v>
      </c>
      <c r="F15" s="17" t="s">
        <v>80</v>
      </c>
      <c r="G15" s="18" t="s">
        <v>80</v>
      </c>
      <c r="H15" s="19" t="s">
        <v>80</v>
      </c>
      <c r="I15" s="85">
        <v>662400</v>
      </c>
      <c r="J15" s="88">
        <v>672400</v>
      </c>
      <c r="K15" s="87">
        <v>692400</v>
      </c>
      <c r="L15" s="18" t="s">
        <v>82</v>
      </c>
      <c r="M15" s="18" t="s">
        <v>82</v>
      </c>
      <c r="N15" s="18" t="s">
        <v>82</v>
      </c>
      <c r="O15" s="17" t="s">
        <v>80</v>
      </c>
      <c r="P15" s="18" t="s">
        <v>80</v>
      </c>
      <c r="Q15" s="19" t="s">
        <v>80</v>
      </c>
      <c r="R15" s="17" t="s">
        <v>80</v>
      </c>
      <c r="S15" s="18" t="s">
        <v>80</v>
      </c>
      <c r="T15" s="19" t="s">
        <v>80</v>
      </c>
    </row>
    <row r="16" spans="1:20" s="18" customFormat="1" ht="14.25" x14ac:dyDescent="0.2">
      <c r="B16" s="120">
        <v>44479</v>
      </c>
      <c r="C16" s="85">
        <v>482900</v>
      </c>
      <c r="D16" s="88">
        <v>537900</v>
      </c>
      <c r="E16" s="87">
        <v>572900</v>
      </c>
      <c r="F16" s="17" t="s">
        <v>80</v>
      </c>
      <c r="G16" s="18" t="s">
        <v>80</v>
      </c>
      <c r="H16" s="19" t="s">
        <v>80</v>
      </c>
      <c r="I16" s="17" t="s">
        <v>82</v>
      </c>
      <c r="J16" s="18" t="s">
        <v>82</v>
      </c>
      <c r="K16" s="19" t="s">
        <v>82</v>
      </c>
      <c r="L16" s="88">
        <v>766000</v>
      </c>
      <c r="M16" s="160">
        <v>796000</v>
      </c>
      <c r="N16" s="160">
        <v>831000</v>
      </c>
      <c r="O16" s="17" t="s">
        <v>80</v>
      </c>
      <c r="P16" s="18" t="s">
        <v>80</v>
      </c>
      <c r="Q16" s="19" t="s">
        <v>80</v>
      </c>
      <c r="R16" s="17" t="s">
        <v>80</v>
      </c>
      <c r="S16" s="18" t="s">
        <v>80</v>
      </c>
      <c r="T16" s="19" t="s">
        <v>80</v>
      </c>
    </row>
    <row r="17" spans="2:20" s="18" customFormat="1" ht="14.25" x14ac:dyDescent="0.2">
      <c r="B17" s="120">
        <v>44486</v>
      </c>
      <c r="C17" s="17" t="s">
        <v>82</v>
      </c>
      <c r="D17" s="18" t="s">
        <v>82</v>
      </c>
      <c r="E17" s="19" t="s">
        <v>82</v>
      </c>
      <c r="F17" s="17" t="s">
        <v>80</v>
      </c>
      <c r="G17" s="18" t="s">
        <v>80</v>
      </c>
      <c r="H17" s="19" t="s">
        <v>80</v>
      </c>
      <c r="I17" s="17" t="s">
        <v>82</v>
      </c>
      <c r="J17" s="18" t="s">
        <v>82</v>
      </c>
      <c r="K17" s="19" t="s">
        <v>82</v>
      </c>
      <c r="L17" s="18" t="s">
        <v>82</v>
      </c>
      <c r="M17" s="18" t="s">
        <v>82</v>
      </c>
      <c r="N17" s="18" t="s">
        <v>82</v>
      </c>
      <c r="O17" s="17" t="s">
        <v>80</v>
      </c>
      <c r="P17" s="18" t="s">
        <v>80</v>
      </c>
      <c r="Q17" s="19" t="s">
        <v>80</v>
      </c>
      <c r="R17" s="17" t="s">
        <v>80</v>
      </c>
      <c r="S17" s="18" t="s">
        <v>80</v>
      </c>
      <c r="T17" s="19" t="s">
        <v>80</v>
      </c>
    </row>
    <row r="18" spans="2:20" s="18" customFormat="1" ht="14.25" x14ac:dyDescent="0.2">
      <c r="B18" s="120">
        <v>44493</v>
      </c>
      <c r="C18" s="17" t="s">
        <v>82</v>
      </c>
      <c r="D18" s="18" t="s">
        <v>82</v>
      </c>
      <c r="E18" s="19" t="s">
        <v>82</v>
      </c>
      <c r="F18" s="17" t="s">
        <v>80</v>
      </c>
      <c r="G18" s="18" t="s">
        <v>80</v>
      </c>
      <c r="H18" s="19" t="s">
        <v>80</v>
      </c>
      <c r="I18" s="86">
        <v>664900</v>
      </c>
      <c r="J18" s="160">
        <v>677900</v>
      </c>
      <c r="K18" s="163">
        <v>694900</v>
      </c>
      <c r="L18" s="160">
        <v>769000</v>
      </c>
      <c r="M18" s="160">
        <v>799000</v>
      </c>
      <c r="N18" s="160">
        <v>834000</v>
      </c>
      <c r="O18" s="17" t="s">
        <v>80</v>
      </c>
      <c r="P18" s="18" t="s">
        <v>80</v>
      </c>
      <c r="Q18" s="19" t="s">
        <v>80</v>
      </c>
      <c r="R18" s="17" t="s">
        <v>80</v>
      </c>
      <c r="S18" s="18" t="s">
        <v>80</v>
      </c>
      <c r="T18" s="19" t="s">
        <v>80</v>
      </c>
    </row>
    <row r="19" spans="2:20" s="18" customFormat="1" ht="14.25" x14ac:dyDescent="0.2">
      <c r="B19" s="120">
        <v>44500</v>
      </c>
      <c r="C19" s="17" t="s">
        <v>82</v>
      </c>
      <c r="D19" s="18" t="s">
        <v>82</v>
      </c>
      <c r="E19" s="19" t="s">
        <v>82</v>
      </c>
      <c r="F19" s="17" t="s">
        <v>80</v>
      </c>
      <c r="G19" s="18" t="s">
        <v>80</v>
      </c>
      <c r="H19" s="19" t="s">
        <v>80</v>
      </c>
      <c r="I19" s="17" t="s">
        <v>82</v>
      </c>
      <c r="J19" s="18" t="s">
        <v>82</v>
      </c>
      <c r="K19" s="19" t="s">
        <v>82</v>
      </c>
      <c r="L19" s="18" t="s">
        <v>82</v>
      </c>
      <c r="M19" s="18" t="s">
        <v>82</v>
      </c>
      <c r="N19" s="18" t="s">
        <v>82</v>
      </c>
      <c r="O19" s="17" t="s">
        <v>80</v>
      </c>
      <c r="P19" s="18" t="s">
        <v>80</v>
      </c>
      <c r="Q19" s="19" t="s">
        <v>80</v>
      </c>
      <c r="R19" s="17" t="s">
        <v>80</v>
      </c>
      <c r="S19" s="18" t="s">
        <v>80</v>
      </c>
      <c r="T19" s="19" t="s">
        <v>80</v>
      </c>
    </row>
    <row r="20" spans="2:20" s="18" customFormat="1" ht="14.25" x14ac:dyDescent="0.2">
      <c r="B20" s="120">
        <v>44507</v>
      </c>
      <c r="C20" s="86">
        <v>485900</v>
      </c>
      <c r="D20" s="160">
        <v>540900</v>
      </c>
      <c r="E20" s="163">
        <v>575900</v>
      </c>
      <c r="F20" s="17" t="s">
        <v>80</v>
      </c>
      <c r="G20" s="18" t="s">
        <v>80</v>
      </c>
      <c r="H20" s="19" t="s">
        <v>80</v>
      </c>
      <c r="I20" s="17" t="s">
        <v>82</v>
      </c>
      <c r="J20" s="18" t="s">
        <v>82</v>
      </c>
      <c r="K20" s="19" t="s">
        <v>82</v>
      </c>
      <c r="L20" s="18" t="s">
        <v>82</v>
      </c>
      <c r="M20" s="18" t="s">
        <v>82</v>
      </c>
      <c r="N20" s="18" t="s">
        <v>82</v>
      </c>
      <c r="O20" s="17" t="s">
        <v>80</v>
      </c>
      <c r="P20" s="18" t="s">
        <v>80</v>
      </c>
      <c r="Q20" s="19" t="s">
        <v>80</v>
      </c>
      <c r="R20" s="17" t="s">
        <v>80</v>
      </c>
      <c r="S20" s="18" t="s">
        <v>80</v>
      </c>
      <c r="T20" s="19" t="s">
        <v>80</v>
      </c>
    </row>
    <row r="21" spans="2:20" s="18" customFormat="1" ht="14.25" x14ac:dyDescent="0.2">
      <c r="B21" s="120">
        <v>44514</v>
      </c>
      <c r="C21" s="17" t="s">
        <v>82</v>
      </c>
      <c r="D21" s="18" t="s">
        <v>82</v>
      </c>
      <c r="E21" s="19" t="s">
        <v>82</v>
      </c>
      <c r="F21" s="86">
        <v>507900</v>
      </c>
      <c r="G21" s="160">
        <v>597900</v>
      </c>
      <c r="H21" s="163">
        <v>607900</v>
      </c>
      <c r="I21" s="17" t="s">
        <v>82</v>
      </c>
      <c r="J21" s="18" t="s">
        <v>82</v>
      </c>
      <c r="K21" s="19" t="s">
        <v>82</v>
      </c>
      <c r="L21" s="160">
        <v>772000</v>
      </c>
      <c r="M21" s="160">
        <v>802000</v>
      </c>
      <c r="N21" s="160">
        <v>837000</v>
      </c>
      <c r="O21" s="17" t="s">
        <v>80</v>
      </c>
      <c r="P21" s="18" t="s">
        <v>80</v>
      </c>
      <c r="Q21" s="19" t="s">
        <v>80</v>
      </c>
      <c r="R21" s="17" t="s">
        <v>80</v>
      </c>
      <c r="S21" s="18" t="s">
        <v>80</v>
      </c>
      <c r="T21" s="19" t="s">
        <v>80</v>
      </c>
    </row>
    <row r="22" spans="2:20" s="18" customFormat="1" ht="14.25" x14ac:dyDescent="0.2">
      <c r="B22" s="120">
        <v>44521</v>
      </c>
      <c r="C22" s="17" t="s">
        <v>82</v>
      </c>
      <c r="D22" s="18" t="s">
        <v>82</v>
      </c>
      <c r="E22" s="19" t="s">
        <v>82</v>
      </c>
      <c r="F22" s="17" t="s">
        <v>82</v>
      </c>
      <c r="G22" s="18" t="s">
        <v>82</v>
      </c>
      <c r="H22" s="19" t="s">
        <v>82</v>
      </c>
      <c r="I22" s="17" t="s">
        <v>82</v>
      </c>
      <c r="J22" s="18" t="s">
        <v>82</v>
      </c>
      <c r="K22" s="19" t="s">
        <v>82</v>
      </c>
      <c r="L22" s="18" t="s">
        <v>82</v>
      </c>
      <c r="M22" s="18" t="s">
        <v>82</v>
      </c>
      <c r="N22" s="18" t="s">
        <v>82</v>
      </c>
      <c r="O22" s="17" t="s">
        <v>80</v>
      </c>
      <c r="P22" s="18" t="s">
        <v>80</v>
      </c>
      <c r="Q22" s="19" t="s">
        <v>80</v>
      </c>
      <c r="R22" s="17" t="s">
        <v>80</v>
      </c>
      <c r="S22" s="18" t="s">
        <v>80</v>
      </c>
      <c r="T22" s="19" t="s">
        <v>80</v>
      </c>
    </row>
    <row r="23" spans="2:20" s="18" customFormat="1" ht="14.25" x14ac:dyDescent="0.2">
      <c r="B23" s="120">
        <v>44528</v>
      </c>
      <c r="C23" s="17" t="s">
        <v>82</v>
      </c>
      <c r="D23" s="18" t="s">
        <v>82</v>
      </c>
      <c r="E23" s="19" t="s">
        <v>82</v>
      </c>
      <c r="F23" s="17" t="s">
        <v>82</v>
      </c>
      <c r="G23" s="18" t="s">
        <v>82</v>
      </c>
      <c r="H23" s="19" t="s">
        <v>82</v>
      </c>
      <c r="I23" s="17" t="s">
        <v>82</v>
      </c>
      <c r="J23" s="18" t="s">
        <v>82</v>
      </c>
      <c r="K23" s="19" t="s">
        <v>82</v>
      </c>
      <c r="L23" s="160">
        <v>775000</v>
      </c>
      <c r="M23" s="18" t="s">
        <v>82</v>
      </c>
      <c r="N23" s="160">
        <v>840000</v>
      </c>
      <c r="O23" s="17" t="s">
        <v>80</v>
      </c>
      <c r="P23" s="18" t="s">
        <v>80</v>
      </c>
      <c r="Q23" s="19" t="s">
        <v>80</v>
      </c>
      <c r="R23" s="17" t="s">
        <v>80</v>
      </c>
      <c r="S23" s="18" t="s">
        <v>80</v>
      </c>
      <c r="T23" s="19" t="s">
        <v>80</v>
      </c>
    </row>
    <row r="24" spans="2:20" s="18" customFormat="1" ht="14.25" x14ac:dyDescent="0.2">
      <c r="B24" s="120">
        <v>44535</v>
      </c>
      <c r="C24" s="86">
        <v>487900</v>
      </c>
      <c r="D24" s="160">
        <v>542900</v>
      </c>
      <c r="E24" s="163">
        <v>577900</v>
      </c>
      <c r="F24" s="86">
        <v>512900</v>
      </c>
      <c r="G24" s="18" t="s">
        <v>82</v>
      </c>
      <c r="H24" s="19" t="s">
        <v>82</v>
      </c>
      <c r="I24" s="17" t="s">
        <v>82</v>
      </c>
      <c r="J24" s="18" t="s">
        <v>82</v>
      </c>
      <c r="K24" s="19" t="s">
        <v>82</v>
      </c>
      <c r="L24" s="18" t="s">
        <v>82</v>
      </c>
      <c r="M24" s="18" t="s">
        <v>82</v>
      </c>
      <c r="N24" s="18" t="s">
        <v>82</v>
      </c>
      <c r="O24" s="17" t="s">
        <v>80</v>
      </c>
      <c r="P24" s="18" t="s">
        <v>80</v>
      </c>
      <c r="Q24" s="19" t="s">
        <v>80</v>
      </c>
      <c r="R24" s="17" t="s">
        <v>80</v>
      </c>
      <c r="S24" s="18" t="s">
        <v>80</v>
      </c>
      <c r="T24" s="19" t="s">
        <v>80</v>
      </c>
    </row>
    <row r="25" spans="2:20" s="18" customFormat="1" ht="14.25" x14ac:dyDescent="0.2">
      <c r="B25" s="120">
        <v>44542</v>
      </c>
      <c r="C25" s="17" t="s">
        <v>82</v>
      </c>
      <c r="D25" s="18" t="s">
        <v>82</v>
      </c>
      <c r="E25" s="19" t="s">
        <v>82</v>
      </c>
      <c r="F25" s="86">
        <v>515900</v>
      </c>
      <c r="G25" s="160">
        <v>602900</v>
      </c>
      <c r="H25" s="163">
        <v>612900</v>
      </c>
      <c r="I25" s="17" t="s">
        <v>82</v>
      </c>
      <c r="J25" s="18" t="s">
        <v>82</v>
      </c>
      <c r="K25" s="19" t="s">
        <v>82</v>
      </c>
      <c r="L25" s="160">
        <v>778000</v>
      </c>
      <c r="M25" s="160">
        <v>808000</v>
      </c>
      <c r="N25" s="160">
        <v>843000</v>
      </c>
      <c r="O25" s="17" t="s">
        <v>80</v>
      </c>
      <c r="P25" s="18" t="s">
        <v>80</v>
      </c>
      <c r="Q25" s="19" t="s">
        <v>80</v>
      </c>
      <c r="R25" s="17" t="s">
        <v>80</v>
      </c>
      <c r="S25" s="18" t="s">
        <v>80</v>
      </c>
      <c r="T25" s="19" t="s">
        <v>80</v>
      </c>
    </row>
    <row r="26" spans="2:20" s="18" customFormat="1" ht="14.25" x14ac:dyDescent="0.2">
      <c r="B26" s="120">
        <v>44549</v>
      </c>
      <c r="C26" s="86">
        <v>490900</v>
      </c>
      <c r="D26" s="160">
        <v>545900</v>
      </c>
      <c r="E26" s="163">
        <v>583900</v>
      </c>
      <c r="F26" s="17" t="s">
        <v>82</v>
      </c>
      <c r="G26" s="18" t="s">
        <v>82</v>
      </c>
      <c r="H26" s="19" t="s">
        <v>82</v>
      </c>
      <c r="I26" s="86">
        <v>668900</v>
      </c>
      <c r="J26" s="160">
        <v>683900</v>
      </c>
      <c r="K26" s="163">
        <v>698900</v>
      </c>
      <c r="L26" s="18" t="s">
        <v>82</v>
      </c>
      <c r="M26" s="18" t="s">
        <v>82</v>
      </c>
      <c r="N26" s="18" t="s">
        <v>82</v>
      </c>
      <c r="O26" s="17" t="s">
        <v>80</v>
      </c>
      <c r="P26" s="18" t="s">
        <v>80</v>
      </c>
      <c r="Q26" s="19" t="s">
        <v>80</v>
      </c>
      <c r="R26" s="17" t="s">
        <v>80</v>
      </c>
      <c r="S26" s="18" t="s">
        <v>80</v>
      </c>
      <c r="T26" s="19" t="s">
        <v>80</v>
      </c>
    </row>
    <row r="27" spans="2:20" s="18" customFormat="1" ht="14.25" x14ac:dyDescent="0.2">
      <c r="B27" s="120">
        <v>44556</v>
      </c>
      <c r="C27" s="17" t="s">
        <v>82</v>
      </c>
      <c r="D27" s="18" t="s">
        <v>82</v>
      </c>
      <c r="E27" s="19" t="s">
        <v>82</v>
      </c>
      <c r="F27" s="17" t="s">
        <v>82</v>
      </c>
      <c r="G27" s="18" t="s">
        <v>82</v>
      </c>
      <c r="H27" s="19" t="s">
        <v>82</v>
      </c>
      <c r="I27" s="17" t="s">
        <v>82</v>
      </c>
      <c r="J27" s="18" t="s">
        <v>82</v>
      </c>
      <c r="K27" s="19" t="s">
        <v>82</v>
      </c>
      <c r="L27" s="18" t="s">
        <v>82</v>
      </c>
      <c r="M27" s="160">
        <v>811000</v>
      </c>
      <c r="N27" s="160">
        <v>846000</v>
      </c>
      <c r="O27" s="17" t="s">
        <v>80</v>
      </c>
      <c r="P27" s="18" t="s">
        <v>80</v>
      </c>
      <c r="Q27" s="19" t="s">
        <v>80</v>
      </c>
      <c r="R27" s="17" t="s">
        <v>80</v>
      </c>
      <c r="S27" s="18" t="s">
        <v>80</v>
      </c>
      <c r="T27" s="19" t="s">
        <v>80</v>
      </c>
    </row>
    <row r="28" spans="2:20" s="18" customFormat="1" ht="14.25" x14ac:dyDescent="0.2">
      <c r="B28" s="120">
        <v>44563</v>
      </c>
      <c r="C28" s="17" t="s">
        <v>82</v>
      </c>
      <c r="D28" s="18" t="s">
        <v>82</v>
      </c>
      <c r="E28" s="19" t="s">
        <v>82</v>
      </c>
      <c r="F28" s="17" t="s">
        <v>82</v>
      </c>
      <c r="G28" s="18" t="s">
        <v>82</v>
      </c>
      <c r="H28" s="19" t="s">
        <v>82</v>
      </c>
      <c r="I28" s="86">
        <v>689900</v>
      </c>
      <c r="J28" s="160">
        <v>684900</v>
      </c>
      <c r="K28" s="163">
        <v>709900</v>
      </c>
      <c r="L28" s="18" t="s">
        <v>82</v>
      </c>
      <c r="M28" s="18" t="s">
        <v>82</v>
      </c>
      <c r="N28" s="18" t="s">
        <v>82</v>
      </c>
      <c r="O28" s="17" t="s">
        <v>80</v>
      </c>
      <c r="P28" s="18" t="s">
        <v>80</v>
      </c>
      <c r="Q28" s="19" t="s">
        <v>80</v>
      </c>
      <c r="R28" s="17" t="s">
        <v>80</v>
      </c>
      <c r="S28" s="18" t="s">
        <v>80</v>
      </c>
      <c r="T28" s="19" t="s">
        <v>80</v>
      </c>
    </row>
    <row r="29" spans="2:20" s="18" customFormat="1" ht="14.25" x14ac:dyDescent="0.2">
      <c r="B29" s="120">
        <v>44570</v>
      </c>
      <c r="C29" s="86">
        <v>492900</v>
      </c>
      <c r="D29" s="160">
        <v>548900</v>
      </c>
      <c r="E29" s="163">
        <v>583900</v>
      </c>
      <c r="F29" s="86">
        <v>522900</v>
      </c>
      <c r="G29" s="160">
        <v>607900</v>
      </c>
      <c r="H29" s="163">
        <v>617900</v>
      </c>
      <c r="I29" s="17" t="s">
        <v>82</v>
      </c>
      <c r="J29" s="18" t="s">
        <v>82</v>
      </c>
      <c r="K29" s="19" t="s">
        <v>82</v>
      </c>
      <c r="L29" s="18" t="s">
        <v>82</v>
      </c>
      <c r="M29" s="18" t="s">
        <v>82</v>
      </c>
      <c r="N29" s="18" t="s">
        <v>82</v>
      </c>
      <c r="O29" s="17" t="s">
        <v>80</v>
      </c>
      <c r="P29" s="18" t="s">
        <v>80</v>
      </c>
      <c r="Q29" s="19" t="s">
        <v>80</v>
      </c>
      <c r="R29" s="17" t="s">
        <v>80</v>
      </c>
      <c r="S29" s="18" t="s">
        <v>80</v>
      </c>
      <c r="T29" s="19" t="s">
        <v>80</v>
      </c>
    </row>
    <row r="30" spans="2:20" s="18" customFormat="1" ht="14.25" x14ac:dyDescent="0.2">
      <c r="B30" s="120">
        <v>44577</v>
      </c>
      <c r="C30" s="86">
        <v>494900</v>
      </c>
      <c r="D30" s="160">
        <v>548900</v>
      </c>
      <c r="E30" s="163">
        <v>583900</v>
      </c>
      <c r="F30" s="86">
        <v>522900</v>
      </c>
      <c r="G30" s="160">
        <v>607900</v>
      </c>
      <c r="H30" s="163">
        <v>617900</v>
      </c>
      <c r="I30" s="17" t="s">
        <v>82</v>
      </c>
      <c r="J30" s="18" t="s">
        <v>82</v>
      </c>
      <c r="K30" s="19" t="s">
        <v>82</v>
      </c>
      <c r="L30" s="18" t="s">
        <v>82</v>
      </c>
      <c r="M30" s="18" t="s">
        <v>82</v>
      </c>
      <c r="N30" s="18" t="s">
        <v>82</v>
      </c>
      <c r="O30" s="17" t="s">
        <v>80</v>
      </c>
      <c r="P30" s="18" t="s">
        <v>80</v>
      </c>
      <c r="Q30" s="19" t="s">
        <v>80</v>
      </c>
      <c r="R30" s="17" t="s">
        <v>80</v>
      </c>
      <c r="S30" s="18" t="s">
        <v>80</v>
      </c>
      <c r="T30" s="19" t="s">
        <v>80</v>
      </c>
    </row>
    <row r="31" spans="2:20" s="18" customFormat="1" ht="14.25" x14ac:dyDescent="0.2">
      <c r="B31" s="120">
        <v>44584</v>
      </c>
      <c r="C31" s="86">
        <v>494900</v>
      </c>
      <c r="D31" s="160">
        <v>550900</v>
      </c>
      <c r="E31" s="163">
        <v>588900</v>
      </c>
      <c r="F31" s="17" t="s">
        <v>82</v>
      </c>
      <c r="G31" s="18" t="s">
        <v>82</v>
      </c>
      <c r="H31" s="19" t="s">
        <v>82</v>
      </c>
      <c r="I31" s="17" t="s">
        <v>82</v>
      </c>
      <c r="J31" s="18" t="s">
        <v>82</v>
      </c>
      <c r="K31" s="19" t="s">
        <v>82</v>
      </c>
      <c r="L31" s="160">
        <v>787000</v>
      </c>
      <c r="M31" s="160">
        <v>817000</v>
      </c>
      <c r="N31" s="160">
        <v>852000</v>
      </c>
      <c r="O31" s="17" t="s">
        <v>80</v>
      </c>
      <c r="P31" s="18" t="s">
        <v>80</v>
      </c>
      <c r="Q31" s="19" t="s">
        <v>80</v>
      </c>
      <c r="R31" s="17" t="s">
        <v>80</v>
      </c>
      <c r="S31" s="18" t="s">
        <v>80</v>
      </c>
      <c r="T31" s="19" t="s">
        <v>80</v>
      </c>
    </row>
    <row r="32" spans="2:20" s="18" customFormat="1" ht="14.25" x14ac:dyDescent="0.2">
      <c r="B32" s="120">
        <v>44591</v>
      </c>
      <c r="C32" s="17" t="s">
        <v>82</v>
      </c>
      <c r="D32" s="18" t="s">
        <v>82</v>
      </c>
      <c r="E32" s="19" t="s">
        <v>82</v>
      </c>
      <c r="F32" s="17" t="s">
        <v>82</v>
      </c>
      <c r="G32" s="18" t="s">
        <v>82</v>
      </c>
      <c r="H32" s="19" t="s">
        <v>82</v>
      </c>
      <c r="I32" s="86">
        <v>677900</v>
      </c>
      <c r="J32" s="160">
        <v>689900</v>
      </c>
      <c r="K32" s="163">
        <v>709900</v>
      </c>
      <c r="L32" s="18" t="s">
        <v>82</v>
      </c>
      <c r="M32" s="18" t="s">
        <v>82</v>
      </c>
      <c r="N32" s="18" t="s">
        <v>82</v>
      </c>
      <c r="O32" s="17" t="s">
        <v>80</v>
      </c>
      <c r="P32" s="18" t="s">
        <v>80</v>
      </c>
      <c r="Q32" s="19" t="s">
        <v>80</v>
      </c>
      <c r="R32" s="17" t="s">
        <v>80</v>
      </c>
      <c r="S32" s="18" t="s">
        <v>80</v>
      </c>
      <c r="T32" s="19" t="s">
        <v>80</v>
      </c>
    </row>
    <row r="33" spans="2:20" s="18" customFormat="1" ht="14.25" x14ac:dyDescent="0.2">
      <c r="B33" s="120">
        <v>44598</v>
      </c>
      <c r="C33" s="17" t="s">
        <v>82</v>
      </c>
      <c r="D33" s="18" t="s">
        <v>82</v>
      </c>
      <c r="E33" s="19" t="s">
        <v>82</v>
      </c>
      <c r="F33" s="17" t="s">
        <v>82</v>
      </c>
      <c r="G33" s="18" t="s">
        <v>82</v>
      </c>
      <c r="H33" s="19" t="s">
        <v>82</v>
      </c>
      <c r="I33" s="17" t="s">
        <v>82</v>
      </c>
      <c r="J33" s="18" t="s">
        <v>82</v>
      </c>
      <c r="K33" s="19" t="s">
        <v>82</v>
      </c>
      <c r="L33" s="160">
        <v>790000</v>
      </c>
      <c r="M33" s="160">
        <v>820000</v>
      </c>
      <c r="N33" s="160">
        <v>855000</v>
      </c>
      <c r="O33" s="17" t="s">
        <v>80</v>
      </c>
      <c r="P33" s="18" t="s">
        <v>80</v>
      </c>
      <c r="Q33" s="19" t="s">
        <v>80</v>
      </c>
      <c r="R33" s="17" t="s">
        <v>80</v>
      </c>
      <c r="S33" s="18" t="s">
        <v>80</v>
      </c>
      <c r="T33" s="19" t="s">
        <v>80</v>
      </c>
    </row>
    <row r="34" spans="2:20" s="18" customFormat="1" ht="14.25" x14ac:dyDescent="0.2">
      <c r="B34" s="120">
        <v>44605</v>
      </c>
      <c r="C34" s="86">
        <v>497000</v>
      </c>
      <c r="D34" s="160">
        <v>553900</v>
      </c>
      <c r="E34" s="163">
        <v>591900</v>
      </c>
      <c r="F34" s="86">
        <v>527900</v>
      </c>
      <c r="G34" s="160">
        <v>611900</v>
      </c>
      <c r="H34" s="163">
        <v>621900</v>
      </c>
      <c r="I34" s="17" t="s">
        <v>82</v>
      </c>
      <c r="J34" s="18" t="s">
        <v>82</v>
      </c>
      <c r="K34" s="19" t="s">
        <v>82</v>
      </c>
      <c r="L34" s="18" t="s">
        <v>82</v>
      </c>
      <c r="M34" s="18" t="s">
        <v>82</v>
      </c>
      <c r="N34" s="18" t="s">
        <v>82</v>
      </c>
      <c r="O34" s="17" t="s">
        <v>80</v>
      </c>
      <c r="P34" s="18" t="s">
        <v>80</v>
      </c>
      <c r="Q34" s="19" t="s">
        <v>80</v>
      </c>
      <c r="R34" s="17" t="s">
        <v>80</v>
      </c>
      <c r="S34" s="18" t="s">
        <v>80</v>
      </c>
      <c r="T34" s="19" t="s">
        <v>80</v>
      </c>
    </row>
    <row r="35" spans="2:20" s="18" customFormat="1" ht="14.25" x14ac:dyDescent="0.2">
      <c r="B35" s="120">
        <v>44612</v>
      </c>
      <c r="C35" s="86">
        <v>499900</v>
      </c>
      <c r="D35" s="160">
        <v>555900</v>
      </c>
      <c r="E35" s="163">
        <v>593900</v>
      </c>
      <c r="F35" s="17" t="s">
        <v>82</v>
      </c>
      <c r="G35" s="18" t="s">
        <v>82</v>
      </c>
      <c r="H35" s="19" t="s">
        <v>82</v>
      </c>
      <c r="I35" s="17" t="s">
        <v>82</v>
      </c>
      <c r="J35" s="18" t="s">
        <v>82</v>
      </c>
      <c r="K35" s="19" t="s">
        <v>82</v>
      </c>
      <c r="L35" s="17" t="s">
        <v>82</v>
      </c>
      <c r="M35" s="18" t="s">
        <v>82</v>
      </c>
      <c r="N35" s="19" t="s">
        <v>82</v>
      </c>
      <c r="O35" s="17" t="s">
        <v>80</v>
      </c>
      <c r="P35" s="18" t="s">
        <v>80</v>
      </c>
      <c r="Q35" s="19" t="s">
        <v>80</v>
      </c>
      <c r="R35" s="17" t="s">
        <v>80</v>
      </c>
      <c r="S35" s="18" t="s">
        <v>80</v>
      </c>
      <c r="T35" s="19" t="s">
        <v>80</v>
      </c>
    </row>
    <row r="36" spans="2:20" s="18" customFormat="1" ht="14.25" x14ac:dyDescent="0.2">
      <c r="B36" s="120">
        <v>44619</v>
      </c>
      <c r="C36" s="17" t="s">
        <v>82</v>
      </c>
      <c r="D36" s="18" t="s">
        <v>82</v>
      </c>
      <c r="E36" s="19" t="s">
        <v>82</v>
      </c>
      <c r="F36" s="86">
        <v>522900</v>
      </c>
      <c r="G36" s="160">
        <v>613900</v>
      </c>
      <c r="H36" s="163">
        <v>623900</v>
      </c>
      <c r="I36" s="17" t="s">
        <v>82</v>
      </c>
      <c r="J36" s="18" t="s">
        <v>82</v>
      </c>
      <c r="K36" s="163" t="s">
        <v>82</v>
      </c>
      <c r="L36" s="160">
        <v>795000</v>
      </c>
      <c r="M36" s="160">
        <v>825000</v>
      </c>
      <c r="N36" s="160">
        <v>860000</v>
      </c>
      <c r="O36" s="17" t="s">
        <v>80</v>
      </c>
      <c r="P36" s="18" t="s">
        <v>80</v>
      </c>
      <c r="Q36" s="19" t="s">
        <v>80</v>
      </c>
      <c r="R36" s="17" t="s">
        <v>80</v>
      </c>
      <c r="S36" s="18" t="s">
        <v>80</v>
      </c>
      <c r="T36" s="19" t="s">
        <v>80</v>
      </c>
    </row>
    <row r="37" spans="2:20" s="18" customFormat="1" ht="14.25" x14ac:dyDescent="0.2">
      <c r="B37" s="120">
        <v>44626</v>
      </c>
      <c r="C37" s="86">
        <v>502900</v>
      </c>
      <c r="D37" s="160">
        <v>558900</v>
      </c>
      <c r="E37" s="163">
        <v>596900</v>
      </c>
      <c r="F37" s="17" t="s">
        <v>82</v>
      </c>
      <c r="G37" s="18" t="s">
        <v>82</v>
      </c>
      <c r="H37" s="19" t="s">
        <v>82</v>
      </c>
      <c r="I37" s="17" t="s">
        <v>82</v>
      </c>
      <c r="J37" s="18" t="s">
        <v>82</v>
      </c>
      <c r="K37" s="19" t="s">
        <v>82</v>
      </c>
      <c r="L37" s="17" t="s">
        <v>82</v>
      </c>
      <c r="M37" s="18" t="s">
        <v>82</v>
      </c>
      <c r="N37" s="19" t="s">
        <v>82</v>
      </c>
      <c r="O37" s="17" t="s">
        <v>80</v>
      </c>
      <c r="P37" s="18" t="s">
        <v>80</v>
      </c>
      <c r="Q37" s="19" t="s">
        <v>80</v>
      </c>
      <c r="R37" s="17" t="s">
        <v>80</v>
      </c>
      <c r="S37" s="18" t="s">
        <v>80</v>
      </c>
      <c r="T37" s="19" t="s">
        <v>80</v>
      </c>
    </row>
    <row r="38" spans="2:20" s="18" customFormat="1" ht="14.25" x14ac:dyDescent="0.2">
      <c r="B38" s="120">
        <v>44633</v>
      </c>
      <c r="C38" s="17" t="s">
        <v>82</v>
      </c>
      <c r="D38" s="18" t="s">
        <v>82</v>
      </c>
      <c r="E38" s="19" t="s">
        <v>82</v>
      </c>
      <c r="F38" s="17" t="s">
        <v>82</v>
      </c>
      <c r="G38" s="18" t="s">
        <v>82</v>
      </c>
      <c r="H38" s="19" t="s">
        <v>82</v>
      </c>
      <c r="I38" s="86">
        <v>682900</v>
      </c>
      <c r="J38" s="160">
        <v>695900</v>
      </c>
      <c r="K38" s="163">
        <v>715900</v>
      </c>
      <c r="L38" s="17" t="s">
        <v>82</v>
      </c>
      <c r="M38" s="18" t="s">
        <v>82</v>
      </c>
      <c r="N38" s="19" t="s">
        <v>82</v>
      </c>
      <c r="O38" s="17" t="s">
        <v>80</v>
      </c>
      <c r="P38" s="18" t="s">
        <v>80</v>
      </c>
      <c r="Q38" s="19" t="s">
        <v>80</v>
      </c>
      <c r="R38" s="17" t="s">
        <v>80</v>
      </c>
      <c r="S38" s="18" t="s">
        <v>80</v>
      </c>
      <c r="T38" s="19" t="s">
        <v>80</v>
      </c>
    </row>
    <row r="39" spans="2:20" s="18" customFormat="1" ht="14.25" x14ac:dyDescent="0.2">
      <c r="B39" s="120">
        <v>44640</v>
      </c>
      <c r="C39" s="86">
        <v>507900</v>
      </c>
      <c r="D39" s="160">
        <v>558900</v>
      </c>
      <c r="E39" s="163">
        <v>601900</v>
      </c>
      <c r="F39" s="86">
        <v>522900</v>
      </c>
      <c r="G39" s="160">
        <v>615900</v>
      </c>
      <c r="H39" s="163">
        <v>625900</v>
      </c>
      <c r="I39" s="17" t="s">
        <v>82</v>
      </c>
      <c r="J39" s="18" t="s">
        <v>82</v>
      </c>
      <c r="K39" s="19" t="s">
        <v>82</v>
      </c>
      <c r="L39" s="160">
        <v>800000</v>
      </c>
      <c r="M39" s="160">
        <v>830000</v>
      </c>
      <c r="N39" s="160">
        <v>865000</v>
      </c>
      <c r="O39" s="17" t="s">
        <v>80</v>
      </c>
      <c r="P39" s="18" t="s">
        <v>80</v>
      </c>
      <c r="Q39" s="19" t="s">
        <v>80</v>
      </c>
      <c r="R39" s="17" t="s">
        <v>80</v>
      </c>
      <c r="S39" s="18" t="s">
        <v>80</v>
      </c>
      <c r="T39" s="19" t="s">
        <v>80</v>
      </c>
    </row>
    <row r="40" spans="2:20" s="18" customFormat="1" ht="14.25" x14ac:dyDescent="0.2">
      <c r="B40" s="120">
        <v>44647</v>
      </c>
      <c r="C40" s="86">
        <v>509900</v>
      </c>
      <c r="D40" s="160">
        <v>565900</v>
      </c>
      <c r="E40" s="163">
        <v>602900</v>
      </c>
      <c r="F40" s="17" t="s">
        <v>82</v>
      </c>
      <c r="G40" s="18" t="s">
        <v>82</v>
      </c>
      <c r="H40" s="19" t="s">
        <v>82</v>
      </c>
      <c r="I40" s="86">
        <v>683900</v>
      </c>
      <c r="J40" s="160" t="s">
        <v>82</v>
      </c>
      <c r="K40" s="163">
        <v>716900</v>
      </c>
      <c r="L40" s="17" t="s">
        <v>82</v>
      </c>
      <c r="M40" s="18" t="s">
        <v>82</v>
      </c>
      <c r="N40" s="19" t="s">
        <v>82</v>
      </c>
      <c r="O40" s="17" t="s">
        <v>80</v>
      </c>
      <c r="P40" s="18" t="s">
        <v>80</v>
      </c>
      <c r="Q40" s="19" t="s">
        <v>80</v>
      </c>
      <c r="R40" s="17" t="s">
        <v>80</v>
      </c>
      <c r="S40" s="18" t="s">
        <v>80</v>
      </c>
      <c r="T40" s="19" t="s">
        <v>80</v>
      </c>
    </row>
    <row r="41" spans="2:20" s="18" customFormat="1" ht="14.25" x14ac:dyDescent="0.2">
      <c r="B41" s="120">
        <v>44654</v>
      </c>
      <c r="C41" s="17" t="s">
        <v>82</v>
      </c>
      <c r="D41" s="18" t="s">
        <v>82</v>
      </c>
      <c r="E41" s="19" t="s">
        <v>82</v>
      </c>
      <c r="F41" s="17" t="s">
        <v>82</v>
      </c>
      <c r="G41" s="18" t="s">
        <v>82</v>
      </c>
      <c r="H41" s="19" t="s">
        <v>82</v>
      </c>
      <c r="I41" s="17" t="s">
        <v>82</v>
      </c>
      <c r="J41" s="18" t="s">
        <v>82</v>
      </c>
      <c r="K41" s="19" t="s">
        <v>82</v>
      </c>
      <c r="L41" s="17" t="s">
        <v>82</v>
      </c>
      <c r="M41" s="18" t="s">
        <v>82</v>
      </c>
      <c r="N41" s="19" t="s">
        <v>82</v>
      </c>
      <c r="O41" s="17" t="s">
        <v>80</v>
      </c>
      <c r="P41" s="18" t="s">
        <v>80</v>
      </c>
      <c r="Q41" s="19" t="s">
        <v>80</v>
      </c>
      <c r="R41" s="17" t="s">
        <v>80</v>
      </c>
      <c r="S41" s="18" t="s">
        <v>80</v>
      </c>
      <c r="T41" s="19" t="s">
        <v>80</v>
      </c>
    </row>
    <row r="42" spans="2:20" s="18" customFormat="1" ht="14.25" x14ac:dyDescent="0.2">
      <c r="B42" s="120">
        <v>44661</v>
      </c>
      <c r="C42" s="167">
        <v>517000</v>
      </c>
      <c r="D42" s="168">
        <v>572900</v>
      </c>
      <c r="E42" s="169">
        <v>612900</v>
      </c>
      <c r="F42" s="17" t="s">
        <v>82</v>
      </c>
      <c r="G42" s="18" t="s">
        <v>82</v>
      </c>
      <c r="H42" s="19" t="s">
        <v>82</v>
      </c>
      <c r="I42" s="86">
        <v>686900</v>
      </c>
      <c r="J42" s="160">
        <v>698900</v>
      </c>
      <c r="K42" s="163">
        <v>718900</v>
      </c>
      <c r="L42" s="17" t="s">
        <v>82</v>
      </c>
      <c r="M42" s="18" t="s">
        <v>82</v>
      </c>
      <c r="N42" s="19" t="s">
        <v>82</v>
      </c>
      <c r="O42" s="17" t="s">
        <v>80</v>
      </c>
      <c r="P42" s="18" t="s">
        <v>80</v>
      </c>
      <c r="Q42" s="19" t="s">
        <v>80</v>
      </c>
      <c r="R42" s="17" t="s">
        <v>80</v>
      </c>
      <c r="S42" s="18" t="s">
        <v>80</v>
      </c>
      <c r="T42" s="19" t="s">
        <v>80</v>
      </c>
    </row>
    <row r="43" spans="2:20" s="18" customFormat="1" ht="14.25" x14ac:dyDescent="0.2">
      <c r="B43" s="120">
        <v>44668</v>
      </c>
      <c r="C43" s="17" t="s">
        <v>82</v>
      </c>
      <c r="D43" s="18" t="s">
        <v>82</v>
      </c>
      <c r="E43" s="19" t="s">
        <v>82</v>
      </c>
      <c r="F43" s="86">
        <v>532900</v>
      </c>
      <c r="G43" s="160">
        <v>624900</v>
      </c>
      <c r="H43" s="163">
        <v>634900</v>
      </c>
      <c r="I43" s="86">
        <v>691900</v>
      </c>
      <c r="J43" s="160">
        <v>706900</v>
      </c>
      <c r="K43" s="163">
        <v>721900</v>
      </c>
      <c r="L43" s="160">
        <v>808000</v>
      </c>
      <c r="M43" s="160">
        <v>839900</v>
      </c>
      <c r="N43" s="160">
        <v>875000</v>
      </c>
      <c r="O43" s="17" t="s">
        <v>80</v>
      </c>
      <c r="P43" s="18" t="s">
        <v>80</v>
      </c>
      <c r="Q43" s="19" t="s">
        <v>80</v>
      </c>
      <c r="R43" s="17" t="s">
        <v>80</v>
      </c>
      <c r="S43" s="18" t="s">
        <v>80</v>
      </c>
      <c r="T43" s="19" t="s">
        <v>80</v>
      </c>
    </row>
    <row r="44" spans="2:20" s="18" customFormat="1" ht="14.25" x14ac:dyDescent="0.2">
      <c r="B44" s="120">
        <v>44675</v>
      </c>
      <c r="C44" s="86">
        <v>519900</v>
      </c>
      <c r="D44" s="160">
        <v>574900</v>
      </c>
      <c r="E44" s="163">
        <v>615900</v>
      </c>
      <c r="F44" s="17" t="s">
        <v>82</v>
      </c>
      <c r="G44" s="18" t="s">
        <v>82</v>
      </c>
      <c r="H44" s="19" t="s">
        <v>82</v>
      </c>
      <c r="I44" s="17" t="s">
        <v>82</v>
      </c>
      <c r="J44" s="18" t="s">
        <v>82</v>
      </c>
      <c r="K44" s="19" t="s">
        <v>82</v>
      </c>
      <c r="L44" s="17" t="s">
        <v>82</v>
      </c>
      <c r="M44" s="18" t="s">
        <v>82</v>
      </c>
      <c r="N44" s="19" t="s">
        <v>82</v>
      </c>
      <c r="O44" s="86">
        <v>1090000</v>
      </c>
      <c r="P44" s="160">
        <v>1185000</v>
      </c>
      <c r="Q44" s="163">
        <v>1225000</v>
      </c>
      <c r="R44" s="17" t="s">
        <v>80</v>
      </c>
      <c r="S44" s="18" t="s">
        <v>80</v>
      </c>
      <c r="T44" s="19" t="s">
        <v>80</v>
      </c>
    </row>
    <row r="45" spans="2:20" s="18" customFormat="1" ht="14.25" x14ac:dyDescent="0.2">
      <c r="B45" s="120">
        <v>44682</v>
      </c>
      <c r="C45" s="17" t="s">
        <v>82</v>
      </c>
      <c r="D45" s="18" t="s">
        <v>82</v>
      </c>
      <c r="E45" s="19" t="s">
        <v>82</v>
      </c>
      <c r="F45" s="86">
        <v>530900</v>
      </c>
      <c r="G45" s="160">
        <v>621900</v>
      </c>
      <c r="H45" s="163">
        <v>631900</v>
      </c>
      <c r="I45" s="17" t="s">
        <v>82</v>
      </c>
      <c r="J45" s="18" t="s">
        <v>82</v>
      </c>
      <c r="K45" s="19" t="s">
        <v>82</v>
      </c>
      <c r="L45" s="17" t="s">
        <v>82</v>
      </c>
      <c r="M45" s="18" t="s">
        <v>82</v>
      </c>
      <c r="N45" s="19" t="s">
        <v>82</v>
      </c>
      <c r="O45" s="17" t="s">
        <v>82</v>
      </c>
      <c r="P45" s="18" t="s">
        <v>82</v>
      </c>
      <c r="Q45" s="19" t="s">
        <v>82</v>
      </c>
      <c r="R45" s="17" t="s">
        <v>80</v>
      </c>
      <c r="S45" s="18" t="s">
        <v>80</v>
      </c>
      <c r="T45" s="19" t="s">
        <v>80</v>
      </c>
    </row>
    <row r="46" spans="2:20" s="18" customFormat="1" ht="14.25" x14ac:dyDescent="0.2">
      <c r="B46" s="120">
        <v>44689</v>
      </c>
      <c r="C46" s="17" t="s">
        <v>82</v>
      </c>
      <c r="D46" s="18" t="s">
        <v>82</v>
      </c>
      <c r="E46" s="19" t="s">
        <v>82</v>
      </c>
      <c r="F46" s="17" t="s">
        <v>82</v>
      </c>
      <c r="G46" s="18" t="s">
        <v>82</v>
      </c>
      <c r="H46" s="19" t="s">
        <v>82</v>
      </c>
      <c r="I46" s="17" t="s">
        <v>82</v>
      </c>
      <c r="J46" s="18" t="s">
        <v>82</v>
      </c>
      <c r="K46" s="19" t="s">
        <v>82</v>
      </c>
      <c r="L46" s="17" t="s">
        <v>82</v>
      </c>
      <c r="M46" s="18" t="s">
        <v>82</v>
      </c>
      <c r="N46" s="19" t="s">
        <v>82</v>
      </c>
      <c r="O46" s="17" t="s">
        <v>82</v>
      </c>
      <c r="P46" s="18" t="s">
        <v>82</v>
      </c>
      <c r="Q46" s="19" t="s">
        <v>82</v>
      </c>
      <c r="R46" s="17" t="s">
        <v>80</v>
      </c>
      <c r="S46" s="18" t="s">
        <v>80</v>
      </c>
      <c r="T46" s="19" t="s">
        <v>80</v>
      </c>
    </row>
    <row r="47" spans="2:20" s="18" customFormat="1" ht="14.25" x14ac:dyDescent="0.2">
      <c r="B47" s="120">
        <v>44696</v>
      </c>
      <c r="C47" s="17" t="s">
        <v>82</v>
      </c>
      <c r="D47" s="18" t="s">
        <v>82</v>
      </c>
      <c r="E47" s="19" t="s">
        <v>82</v>
      </c>
      <c r="F47" s="17" t="s">
        <v>82</v>
      </c>
      <c r="G47" s="18" t="s">
        <v>82</v>
      </c>
      <c r="H47" s="19" t="s">
        <v>82</v>
      </c>
      <c r="I47" s="86">
        <v>694900</v>
      </c>
      <c r="J47" s="160">
        <v>706900</v>
      </c>
      <c r="K47" s="163">
        <v>724900</v>
      </c>
      <c r="L47" s="160">
        <v>808000</v>
      </c>
      <c r="M47" s="160">
        <v>845000</v>
      </c>
      <c r="N47" s="160">
        <v>883000</v>
      </c>
      <c r="O47" s="86">
        <v>1095000</v>
      </c>
      <c r="P47" s="160">
        <v>1343000</v>
      </c>
      <c r="Q47" s="163">
        <v>1387000</v>
      </c>
      <c r="R47" s="17" t="s">
        <v>80</v>
      </c>
      <c r="S47" s="18" t="s">
        <v>80</v>
      </c>
      <c r="T47" s="19" t="s">
        <v>80</v>
      </c>
    </row>
    <row r="48" spans="2:20" s="18" customFormat="1" ht="14.25" x14ac:dyDescent="0.2">
      <c r="B48" s="120">
        <v>44703</v>
      </c>
      <c r="C48" s="86">
        <v>520900</v>
      </c>
      <c r="D48" s="160">
        <v>581900</v>
      </c>
      <c r="E48" s="163">
        <v>619900</v>
      </c>
      <c r="F48" s="86">
        <v>532900</v>
      </c>
      <c r="G48" s="160">
        <v>618900</v>
      </c>
      <c r="H48" s="163">
        <v>628900</v>
      </c>
      <c r="I48" s="86">
        <v>697900</v>
      </c>
      <c r="J48" s="160">
        <v>709900</v>
      </c>
      <c r="K48" s="163">
        <v>727900</v>
      </c>
      <c r="L48" s="160">
        <v>816000</v>
      </c>
      <c r="M48" s="160">
        <v>866000</v>
      </c>
      <c r="N48" s="160">
        <v>891000</v>
      </c>
      <c r="O48" s="17" t="s">
        <v>82</v>
      </c>
      <c r="P48" s="18" t="s">
        <v>82</v>
      </c>
      <c r="Q48" s="19" t="s">
        <v>82</v>
      </c>
      <c r="R48" s="17" t="s">
        <v>80</v>
      </c>
      <c r="S48" s="18" t="s">
        <v>80</v>
      </c>
      <c r="T48" s="19" t="s">
        <v>80</v>
      </c>
    </row>
    <row r="49" spans="2:20" s="18" customFormat="1" ht="14.25" x14ac:dyDescent="0.2">
      <c r="B49" s="120">
        <v>44710</v>
      </c>
      <c r="C49" s="17" t="s">
        <v>82</v>
      </c>
      <c r="D49" s="18" t="s">
        <v>82</v>
      </c>
      <c r="E49" s="19" t="s">
        <v>82</v>
      </c>
      <c r="F49" s="17" t="s">
        <v>82</v>
      </c>
      <c r="G49" s="18" t="s">
        <v>82</v>
      </c>
      <c r="H49" s="19" t="s">
        <v>82</v>
      </c>
      <c r="I49" s="17" t="s">
        <v>82</v>
      </c>
      <c r="J49" s="18" t="s">
        <v>82</v>
      </c>
      <c r="K49" s="19" t="s">
        <v>82</v>
      </c>
      <c r="L49" s="17" t="s">
        <v>82</v>
      </c>
      <c r="M49" s="18" t="s">
        <v>82</v>
      </c>
      <c r="N49" s="19" t="s">
        <v>82</v>
      </c>
      <c r="O49" s="17" t="s">
        <v>82</v>
      </c>
      <c r="P49" s="18" t="s">
        <v>82</v>
      </c>
      <c r="Q49" s="19" t="s">
        <v>82</v>
      </c>
      <c r="R49" s="17" t="s">
        <v>80</v>
      </c>
      <c r="S49" s="18" t="s">
        <v>80</v>
      </c>
      <c r="T49" s="19" t="s">
        <v>80</v>
      </c>
    </row>
    <row r="50" spans="2:20" s="18" customFormat="1" ht="14.25" x14ac:dyDescent="0.2">
      <c r="B50" s="120">
        <v>44717</v>
      </c>
      <c r="C50" s="86">
        <v>549900</v>
      </c>
      <c r="D50" s="160">
        <v>599900</v>
      </c>
      <c r="E50" s="163">
        <v>639900</v>
      </c>
      <c r="F50" s="17" t="s">
        <v>82</v>
      </c>
      <c r="G50" s="18" t="s">
        <v>82</v>
      </c>
      <c r="H50" s="19" t="s">
        <v>82</v>
      </c>
      <c r="I50" s="86">
        <v>697900</v>
      </c>
      <c r="J50" s="160">
        <v>712900</v>
      </c>
      <c r="K50" s="163">
        <v>730900</v>
      </c>
      <c r="L50" s="17" t="s">
        <v>82</v>
      </c>
      <c r="M50" s="18" t="s">
        <v>82</v>
      </c>
      <c r="N50" s="19" t="s">
        <v>82</v>
      </c>
      <c r="O50" s="17" t="s">
        <v>82</v>
      </c>
      <c r="P50" s="18" t="s">
        <v>82</v>
      </c>
      <c r="Q50" s="19" t="s">
        <v>82</v>
      </c>
      <c r="R50" s="17" t="s">
        <v>80</v>
      </c>
      <c r="S50" s="18" t="s">
        <v>80</v>
      </c>
      <c r="T50" s="19" t="s">
        <v>80</v>
      </c>
    </row>
    <row r="51" spans="2:20" s="18" customFormat="1" ht="14.25" x14ac:dyDescent="0.2">
      <c r="B51" s="120">
        <v>44724</v>
      </c>
      <c r="C51" s="17" t="s">
        <v>82</v>
      </c>
      <c r="D51" s="18" t="s">
        <v>82</v>
      </c>
      <c r="E51" s="19" t="s">
        <v>82</v>
      </c>
      <c r="F51" s="17" t="s">
        <v>82</v>
      </c>
      <c r="G51" s="18" t="s">
        <v>82</v>
      </c>
      <c r="H51" s="19" t="s">
        <v>82</v>
      </c>
      <c r="I51" s="17" t="s">
        <v>82</v>
      </c>
      <c r="J51" s="18" t="s">
        <v>82</v>
      </c>
      <c r="K51" s="19" t="s">
        <v>82</v>
      </c>
      <c r="L51" s="160">
        <v>820000</v>
      </c>
      <c r="M51" s="160">
        <v>857000</v>
      </c>
      <c r="N51" s="160">
        <v>899000</v>
      </c>
      <c r="O51" s="17" t="s">
        <v>82</v>
      </c>
      <c r="P51" s="18" t="s">
        <v>82</v>
      </c>
      <c r="Q51" s="19" t="s">
        <v>82</v>
      </c>
      <c r="R51" s="17" t="s">
        <v>80</v>
      </c>
      <c r="S51" s="18" t="s">
        <v>80</v>
      </c>
      <c r="T51" s="19" t="s">
        <v>80</v>
      </c>
    </row>
    <row r="52" spans="2:20" s="18" customFormat="1" ht="14.25" x14ac:dyDescent="0.2">
      <c r="B52" s="120">
        <v>44731</v>
      </c>
      <c r="C52" s="17" t="s">
        <v>82</v>
      </c>
      <c r="D52" s="18" t="s">
        <v>82</v>
      </c>
      <c r="E52" s="19" t="s">
        <v>82</v>
      </c>
      <c r="F52" s="86">
        <v>552900</v>
      </c>
      <c r="G52" s="160">
        <v>646900</v>
      </c>
      <c r="H52" s="163">
        <v>656900</v>
      </c>
      <c r="I52" s="86">
        <v>705900</v>
      </c>
      <c r="J52" s="160">
        <v>717900</v>
      </c>
      <c r="K52" s="163">
        <v>735900</v>
      </c>
      <c r="L52" s="17" t="s">
        <v>82</v>
      </c>
      <c r="M52" s="18" t="s">
        <v>82</v>
      </c>
      <c r="N52" s="19" t="s">
        <v>82</v>
      </c>
      <c r="O52" s="17" t="s">
        <v>82</v>
      </c>
      <c r="P52" s="18" t="s">
        <v>82</v>
      </c>
      <c r="Q52" s="19" t="s">
        <v>82</v>
      </c>
      <c r="R52" s="17" t="s">
        <v>80</v>
      </c>
      <c r="S52" s="18" t="s">
        <v>80</v>
      </c>
      <c r="T52" s="19" t="s">
        <v>80</v>
      </c>
    </row>
    <row r="53" spans="2:20" s="18" customFormat="1" ht="14.25" x14ac:dyDescent="0.2">
      <c r="B53" s="120">
        <v>44738</v>
      </c>
      <c r="C53" s="17" t="s">
        <v>82</v>
      </c>
      <c r="D53" s="18" t="s">
        <v>82</v>
      </c>
      <c r="E53" s="19" t="s">
        <v>82</v>
      </c>
      <c r="F53" s="86">
        <v>553900</v>
      </c>
      <c r="G53" s="160">
        <v>650900</v>
      </c>
      <c r="H53" s="163">
        <v>660900</v>
      </c>
      <c r="I53" s="86">
        <v>713900</v>
      </c>
      <c r="J53" s="160">
        <v>725900</v>
      </c>
      <c r="K53" s="163">
        <v>743900</v>
      </c>
      <c r="L53" s="160">
        <v>822000</v>
      </c>
      <c r="M53" s="160">
        <v>860000</v>
      </c>
      <c r="N53" s="160">
        <v>903000</v>
      </c>
      <c r="O53" s="86">
        <v>1249000</v>
      </c>
      <c r="P53" s="160">
        <v>1349000</v>
      </c>
      <c r="Q53" s="163">
        <v>1245000</v>
      </c>
      <c r="R53" s="17" t="s">
        <v>80</v>
      </c>
      <c r="S53" s="18" t="s">
        <v>80</v>
      </c>
      <c r="T53" s="19" t="s">
        <v>80</v>
      </c>
    </row>
    <row r="54" spans="2:20" s="18" customFormat="1" ht="14.25" x14ac:dyDescent="0.2">
      <c r="B54" s="120">
        <v>44745</v>
      </c>
      <c r="C54" s="86">
        <v>548900</v>
      </c>
      <c r="D54" s="160">
        <v>599900</v>
      </c>
      <c r="E54" s="163">
        <v>641900</v>
      </c>
      <c r="F54" s="17" t="s">
        <v>82</v>
      </c>
      <c r="G54" s="18" t="s">
        <v>82</v>
      </c>
      <c r="H54" s="19" t="s">
        <v>82</v>
      </c>
      <c r="I54" s="17" t="s">
        <v>82</v>
      </c>
      <c r="J54" s="18" t="s">
        <v>82</v>
      </c>
      <c r="K54" s="19" t="s">
        <v>82</v>
      </c>
      <c r="L54" s="17" t="s">
        <v>82</v>
      </c>
      <c r="M54" s="18" t="s">
        <v>82</v>
      </c>
      <c r="N54" s="19" t="s">
        <v>82</v>
      </c>
      <c r="O54" s="86">
        <v>1103000</v>
      </c>
      <c r="P54" s="160">
        <v>1205000</v>
      </c>
      <c r="Q54" s="163">
        <v>1403000</v>
      </c>
      <c r="R54" s="17" t="s">
        <v>80</v>
      </c>
      <c r="S54" s="18" t="s">
        <v>80</v>
      </c>
      <c r="T54" s="19" t="s">
        <v>80</v>
      </c>
    </row>
    <row r="55" spans="2:20" s="18" customFormat="1" ht="14.25" x14ac:dyDescent="0.2">
      <c r="B55" s="120">
        <v>44752</v>
      </c>
      <c r="C55" s="86" t="s">
        <v>82</v>
      </c>
      <c r="D55" s="160" t="s">
        <v>82</v>
      </c>
      <c r="E55" s="163" t="s">
        <v>82</v>
      </c>
      <c r="F55" s="86">
        <v>554900</v>
      </c>
      <c r="G55" s="160">
        <v>649900</v>
      </c>
      <c r="H55" s="163">
        <v>659900</v>
      </c>
      <c r="I55" s="86">
        <v>718900</v>
      </c>
      <c r="J55" s="160">
        <v>728900</v>
      </c>
      <c r="K55" s="163">
        <v>748900</v>
      </c>
      <c r="L55" s="17" t="s">
        <v>82</v>
      </c>
      <c r="M55" s="18" t="s">
        <v>82</v>
      </c>
      <c r="N55" s="19" t="s">
        <v>82</v>
      </c>
      <c r="O55" s="17" t="s">
        <v>82</v>
      </c>
      <c r="P55" s="18" t="s">
        <v>82</v>
      </c>
      <c r="Q55" s="19" t="s">
        <v>82</v>
      </c>
      <c r="R55" s="17" t="s">
        <v>80</v>
      </c>
      <c r="S55" s="18" t="s">
        <v>80</v>
      </c>
      <c r="T55" s="19" t="s">
        <v>80</v>
      </c>
    </row>
    <row r="56" spans="2:20" s="18" customFormat="1" ht="14.25" x14ac:dyDescent="0.2">
      <c r="B56" s="120">
        <v>44759</v>
      </c>
      <c r="C56" s="86" t="s">
        <v>82</v>
      </c>
      <c r="D56" s="160" t="s">
        <v>82</v>
      </c>
      <c r="E56" s="163" t="s">
        <v>82</v>
      </c>
      <c r="F56" s="17" t="s">
        <v>82</v>
      </c>
      <c r="G56" s="18" t="s">
        <v>82</v>
      </c>
      <c r="H56" s="19" t="s">
        <v>82</v>
      </c>
      <c r="I56" s="86">
        <v>723900</v>
      </c>
      <c r="J56" s="160">
        <v>733900</v>
      </c>
      <c r="K56" s="163">
        <v>753900</v>
      </c>
      <c r="L56" s="17" t="s">
        <v>82</v>
      </c>
      <c r="M56" s="160">
        <v>863000</v>
      </c>
      <c r="N56" s="160">
        <v>907000</v>
      </c>
      <c r="O56" s="17" t="s">
        <v>82</v>
      </c>
      <c r="P56" s="18" t="s">
        <v>82</v>
      </c>
      <c r="Q56" s="19" t="s">
        <v>82</v>
      </c>
      <c r="R56" s="17" t="s">
        <v>80</v>
      </c>
      <c r="S56" s="18" t="s">
        <v>80</v>
      </c>
      <c r="T56" s="19" t="s">
        <v>80</v>
      </c>
    </row>
    <row r="57" spans="2:20" s="18" customFormat="1" ht="14.25" x14ac:dyDescent="0.2">
      <c r="B57" s="120">
        <v>44766</v>
      </c>
      <c r="C57" s="86">
        <v>549900</v>
      </c>
      <c r="D57" s="160">
        <v>599900</v>
      </c>
      <c r="E57" s="163">
        <v>639900</v>
      </c>
      <c r="F57" s="86">
        <v>554900</v>
      </c>
      <c r="G57" s="160">
        <v>648900</v>
      </c>
      <c r="H57" s="163">
        <v>658900</v>
      </c>
      <c r="I57" s="86">
        <v>728900</v>
      </c>
      <c r="J57" s="160">
        <v>738900</v>
      </c>
      <c r="K57" s="163">
        <v>758900</v>
      </c>
      <c r="L57" s="17" t="s">
        <v>82</v>
      </c>
      <c r="M57" s="18" t="s">
        <v>82</v>
      </c>
      <c r="N57" s="19" t="s">
        <v>82</v>
      </c>
      <c r="O57" s="17" t="s">
        <v>82</v>
      </c>
      <c r="P57" s="18" t="s">
        <v>82</v>
      </c>
      <c r="Q57" s="19" t="s">
        <v>82</v>
      </c>
      <c r="R57" s="17" t="s">
        <v>80</v>
      </c>
      <c r="S57" s="18" t="s">
        <v>80</v>
      </c>
      <c r="T57" s="19" t="s">
        <v>80</v>
      </c>
    </row>
    <row r="58" spans="2:20" s="18" customFormat="1" ht="14.25" x14ac:dyDescent="0.2">
      <c r="B58" s="120">
        <v>44773</v>
      </c>
      <c r="C58" s="86" t="s">
        <v>82</v>
      </c>
      <c r="D58" s="160" t="s">
        <v>82</v>
      </c>
      <c r="E58" s="163" t="s">
        <v>82</v>
      </c>
      <c r="F58" s="17" t="s">
        <v>82</v>
      </c>
      <c r="G58" s="18" t="s">
        <v>82</v>
      </c>
      <c r="H58" s="19" t="s">
        <v>82</v>
      </c>
      <c r="I58" s="17" t="s">
        <v>82</v>
      </c>
      <c r="J58" s="18" t="s">
        <v>82</v>
      </c>
      <c r="K58" s="19" t="s">
        <v>82</v>
      </c>
      <c r="L58" s="160">
        <v>826000</v>
      </c>
      <c r="M58" s="160">
        <v>866000</v>
      </c>
      <c r="N58" s="160" t="s">
        <v>85</v>
      </c>
      <c r="O58" s="17" t="s">
        <v>82</v>
      </c>
      <c r="P58" s="18" t="s">
        <v>82</v>
      </c>
      <c r="Q58" s="19" t="s">
        <v>82</v>
      </c>
      <c r="R58" s="17" t="s">
        <v>80</v>
      </c>
      <c r="S58" s="18" t="s">
        <v>80</v>
      </c>
      <c r="T58" s="19" t="s">
        <v>80</v>
      </c>
    </row>
    <row r="59" spans="2:20" s="18" customFormat="1" ht="14.25" x14ac:dyDescent="0.2">
      <c r="B59" s="120">
        <v>44780</v>
      </c>
      <c r="C59" s="86">
        <v>554900</v>
      </c>
      <c r="D59" s="160">
        <v>607900</v>
      </c>
      <c r="E59" s="163">
        <v>639900</v>
      </c>
      <c r="F59" s="17" t="s">
        <v>82</v>
      </c>
      <c r="G59" s="18" t="s">
        <v>82</v>
      </c>
      <c r="H59" s="19" t="s">
        <v>82</v>
      </c>
      <c r="I59" s="17" t="s">
        <v>82</v>
      </c>
      <c r="J59" s="18" t="s">
        <v>82</v>
      </c>
      <c r="K59" s="19" t="s">
        <v>82</v>
      </c>
      <c r="L59" s="17" t="s">
        <v>82</v>
      </c>
      <c r="M59" s="18" t="s">
        <v>82</v>
      </c>
      <c r="N59" s="19" t="s">
        <v>82</v>
      </c>
      <c r="O59" s="17" t="s">
        <v>82</v>
      </c>
      <c r="P59" s="18" t="s">
        <v>82</v>
      </c>
      <c r="Q59" s="19" t="s">
        <v>82</v>
      </c>
      <c r="R59" s="17" t="s">
        <v>80</v>
      </c>
      <c r="S59" s="18" t="s">
        <v>80</v>
      </c>
      <c r="T59" s="19" t="s">
        <v>80</v>
      </c>
    </row>
    <row r="60" spans="2:20" s="18" customFormat="1" ht="14.25" x14ac:dyDescent="0.2">
      <c r="B60" s="120">
        <v>44787</v>
      </c>
      <c r="C60" s="17" t="s">
        <v>82</v>
      </c>
      <c r="D60" s="18" t="s">
        <v>82</v>
      </c>
      <c r="E60" s="19" t="s">
        <v>82</v>
      </c>
      <c r="F60" s="17" t="s">
        <v>82</v>
      </c>
      <c r="G60" s="18" t="s">
        <v>82</v>
      </c>
      <c r="H60" s="19" t="s">
        <v>82</v>
      </c>
      <c r="I60" s="86">
        <v>728900</v>
      </c>
      <c r="J60" s="160">
        <v>738900</v>
      </c>
      <c r="K60" s="163">
        <v>760900</v>
      </c>
      <c r="L60" s="17" t="s">
        <v>82</v>
      </c>
      <c r="M60" s="18" t="s">
        <v>82</v>
      </c>
      <c r="N60" s="19" t="s">
        <v>82</v>
      </c>
      <c r="O60" s="86">
        <v>1107000</v>
      </c>
      <c r="P60" s="160">
        <v>1209000</v>
      </c>
      <c r="Q60" s="163">
        <v>1257000</v>
      </c>
      <c r="R60" s="17" t="s">
        <v>80</v>
      </c>
      <c r="S60" s="18" t="s">
        <v>80</v>
      </c>
      <c r="T60" s="19" t="s">
        <v>80</v>
      </c>
    </row>
    <row r="61" spans="2:20" s="18" customFormat="1" ht="14.25" x14ac:dyDescent="0.2">
      <c r="B61" s="120">
        <v>44794</v>
      </c>
      <c r="C61" s="17" t="s">
        <v>82</v>
      </c>
      <c r="D61" s="18" t="s">
        <v>82</v>
      </c>
      <c r="E61" s="19" t="s">
        <v>82</v>
      </c>
      <c r="F61" s="17" t="s">
        <v>82</v>
      </c>
      <c r="G61" s="18" t="s">
        <v>82</v>
      </c>
      <c r="H61" s="19" t="s">
        <v>82</v>
      </c>
      <c r="I61" s="86">
        <v>739900</v>
      </c>
      <c r="J61" s="160">
        <v>820900</v>
      </c>
      <c r="K61" s="163">
        <v>852900</v>
      </c>
      <c r="L61" s="17" t="s">
        <v>82</v>
      </c>
      <c r="M61" s="18" t="s">
        <v>82</v>
      </c>
      <c r="N61" s="19" t="s">
        <v>82</v>
      </c>
      <c r="O61" s="17" t="s">
        <v>82</v>
      </c>
      <c r="P61" s="18" t="s">
        <v>82</v>
      </c>
      <c r="Q61" s="19" t="s">
        <v>82</v>
      </c>
      <c r="R61" s="17" t="s">
        <v>80</v>
      </c>
      <c r="S61" s="18" t="s">
        <v>80</v>
      </c>
      <c r="T61" s="19" t="s">
        <v>80</v>
      </c>
    </row>
    <row r="62" spans="2:20" s="18" customFormat="1" ht="14.25" x14ac:dyDescent="0.2">
      <c r="B62" s="120">
        <v>44801</v>
      </c>
      <c r="C62" s="86">
        <v>559900</v>
      </c>
      <c r="D62" s="160">
        <v>607900</v>
      </c>
      <c r="E62" s="163">
        <v>639900</v>
      </c>
      <c r="F62" s="17" t="s">
        <v>82</v>
      </c>
      <c r="G62" s="18" t="s">
        <v>82</v>
      </c>
      <c r="H62" s="19" t="s">
        <v>82</v>
      </c>
      <c r="I62" s="86">
        <v>820900</v>
      </c>
      <c r="J62" s="160">
        <v>811900</v>
      </c>
      <c r="K62" s="163">
        <v>852900</v>
      </c>
      <c r="L62" s="160">
        <v>828000</v>
      </c>
      <c r="M62" s="160">
        <v>929000</v>
      </c>
      <c r="N62" s="160">
        <v>915000</v>
      </c>
      <c r="O62" s="17" t="s">
        <v>82</v>
      </c>
      <c r="P62" s="18" t="s">
        <v>82</v>
      </c>
      <c r="Q62" s="19" t="s">
        <v>82</v>
      </c>
      <c r="R62" s="17" t="s">
        <v>80</v>
      </c>
      <c r="S62" s="18" t="s">
        <v>80</v>
      </c>
      <c r="T62" s="19" t="s">
        <v>80</v>
      </c>
    </row>
    <row r="63" spans="2:20" s="18" customFormat="1" ht="14.25" x14ac:dyDescent="0.2">
      <c r="B63" s="120">
        <v>44808</v>
      </c>
      <c r="C63" s="17" t="s">
        <v>82</v>
      </c>
      <c r="D63" s="18" t="s">
        <v>82</v>
      </c>
      <c r="E63" s="19" t="s">
        <v>82</v>
      </c>
      <c r="F63" s="17" t="s">
        <v>82</v>
      </c>
      <c r="G63" s="18" t="s">
        <v>82</v>
      </c>
      <c r="H63" s="19" t="s">
        <v>82</v>
      </c>
      <c r="I63" s="17" t="s">
        <v>82</v>
      </c>
      <c r="J63" s="18" t="s">
        <v>82</v>
      </c>
      <c r="K63" s="19" t="s">
        <v>82</v>
      </c>
      <c r="L63" s="17" t="s">
        <v>82</v>
      </c>
      <c r="M63" s="18" t="s">
        <v>82</v>
      </c>
      <c r="N63" s="19" t="s">
        <v>82</v>
      </c>
      <c r="O63" s="17" t="s">
        <v>82</v>
      </c>
      <c r="P63" s="18" t="s">
        <v>82</v>
      </c>
      <c r="Q63" s="19" t="s">
        <v>82</v>
      </c>
      <c r="R63" s="17" t="s">
        <v>80</v>
      </c>
      <c r="S63" s="18" t="s">
        <v>80</v>
      </c>
      <c r="T63" s="19" t="s">
        <v>80</v>
      </c>
    </row>
    <row r="64" spans="2:20" s="18" customFormat="1" ht="14.25" x14ac:dyDescent="0.2">
      <c r="B64" s="120">
        <v>44815</v>
      </c>
      <c r="C64" s="17" t="s">
        <v>82</v>
      </c>
      <c r="D64" s="18" t="s">
        <v>82</v>
      </c>
      <c r="E64" s="19" t="s">
        <v>82</v>
      </c>
      <c r="F64" s="17" t="s">
        <v>82</v>
      </c>
      <c r="G64" s="18" t="s">
        <v>82</v>
      </c>
      <c r="H64" s="19" t="s">
        <v>82</v>
      </c>
      <c r="I64" s="17" t="s">
        <v>82</v>
      </c>
      <c r="J64" s="18" t="s">
        <v>82</v>
      </c>
      <c r="K64" s="19" t="s">
        <v>82</v>
      </c>
      <c r="L64" s="17" t="s">
        <v>82</v>
      </c>
      <c r="M64" s="18" t="s">
        <v>82</v>
      </c>
      <c r="N64" s="19" t="s">
        <v>82</v>
      </c>
      <c r="O64" s="17" t="s">
        <v>82</v>
      </c>
      <c r="P64" s="18" t="s">
        <v>82</v>
      </c>
      <c r="Q64" s="19" t="s">
        <v>82</v>
      </c>
      <c r="R64" s="17" t="s">
        <v>80</v>
      </c>
      <c r="S64" s="18" t="s">
        <v>80</v>
      </c>
      <c r="T64" s="19" t="s">
        <v>80</v>
      </c>
    </row>
    <row r="65" spans="2:20" s="18" customFormat="1" ht="14.25" x14ac:dyDescent="0.2">
      <c r="B65" s="120">
        <v>44822</v>
      </c>
      <c r="C65" s="17" t="s">
        <v>82</v>
      </c>
      <c r="D65" s="18" t="s">
        <v>82</v>
      </c>
      <c r="E65" s="19" t="s">
        <v>82</v>
      </c>
      <c r="F65" s="17" t="s">
        <v>82</v>
      </c>
      <c r="G65" s="18" t="s">
        <v>82</v>
      </c>
      <c r="H65" s="19" t="s">
        <v>82</v>
      </c>
      <c r="I65" s="17" t="s">
        <v>82</v>
      </c>
      <c r="J65" s="18" t="s">
        <v>82</v>
      </c>
      <c r="K65" s="19" t="s">
        <v>82</v>
      </c>
      <c r="L65" s="160">
        <v>836680</v>
      </c>
      <c r="M65" s="160">
        <v>959395</v>
      </c>
      <c r="N65" s="160">
        <v>1014610</v>
      </c>
      <c r="O65" s="86">
        <v>1111000</v>
      </c>
      <c r="P65" s="160">
        <v>1263000</v>
      </c>
      <c r="Q65" s="163">
        <v>1261000</v>
      </c>
      <c r="R65" s="17" t="s">
        <v>80</v>
      </c>
      <c r="S65" s="18" t="s">
        <v>80</v>
      </c>
      <c r="T65" s="19" t="s">
        <v>80</v>
      </c>
    </row>
    <row r="66" spans="2:20" s="18" customFormat="1" ht="14.25" x14ac:dyDescent="0.2">
      <c r="B66" s="120">
        <v>44829</v>
      </c>
      <c r="C66" s="17" t="s">
        <v>82</v>
      </c>
      <c r="D66" s="18" t="s">
        <v>82</v>
      </c>
      <c r="E66" s="19" t="s">
        <v>82</v>
      </c>
      <c r="F66" s="17" t="s">
        <v>82</v>
      </c>
      <c r="G66" s="18" t="s">
        <v>82</v>
      </c>
      <c r="H66" s="19" t="s">
        <v>82</v>
      </c>
      <c r="I66" s="17" t="s">
        <v>82</v>
      </c>
      <c r="J66" s="18" t="s">
        <v>82</v>
      </c>
      <c r="K66" s="19" t="s">
        <v>82</v>
      </c>
      <c r="L66" s="17" t="s">
        <v>82</v>
      </c>
      <c r="M66" s="18" t="s">
        <v>82</v>
      </c>
      <c r="N66" s="19" t="s">
        <v>82</v>
      </c>
      <c r="O66" s="17" t="s">
        <v>82</v>
      </c>
      <c r="P66" s="18" t="s">
        <v>82</v>
      </c>
      <c r="Q66" s="19" t="s">
        <v>82</v>
      </c>
      <c r="R66" s="17" t="s">
        <v>80</v>
      </c>
      <c r="S66" s="18" t="s">
        <v>80</v>
      </c>
      <c r="T66" s="19" t="s">
        <v>80</v>
      </c>
    </row>
    <row r="67" spans="2:20" s="18" customFormat="1" ht="14.25" x14ac:dyDescent="0.2">
      <c r="B67" s="184">
        <v>44836</v>
      </c>
      <c r="C67" s="160">
        <v>607900</v>
      </c>
      <c r="D67" s="160">
        <v>607900</v>
      </c>
      <c r="E67" s="160">
        <v>607900</v>
      </c>
      <c r="F67" s="86">
        <v>579900</v>
      </c>
      <c r="G67" s="160">
        <v>650900</v>
      </c>
      <c r="H67" s="163">
        <v>660900</v>
      </c>
      <c r="I67" s="17" t="s">
        <v>82</v>
      </c>
      <c r="J67" s="18" t="s">
        <v>82</v>
      </c>
      <c r="K67" s="19" t="s">
        <v>82</v>
      </c>
      <c r="L67" s="17" t="s">
        <v>82</v>
      </c>
      <c r="M67" s="18" t="s">
        <v>82</v>
      </c>
      <c r="N67" s="19" t="s">
        <v>82</v>
      </c>
      <c r="O67" s="17" t="s">
        <v>82</v>
      </c>
      <c r="P67" s="18" t="s">
        <v>82</v>
      </c>
      <c r="Q67" s="19" t="s">
        <v>82</v>
      </c>
      <c r="R67" s="86">
        <v>945000</v>
      </c>
      <c r="S67" s="160">
        <v>990000</v>
      </c>
      <c r="T67" s="163">
        <v>1005000</v>
      </c>
    </row>
    <row r="68" spans="2:20" s="18" customFormat="1" ht="14.25" x14ac:dyDescent="0.2">
      <c r="B68" s="120">
        <v>44843</v>
      </c>
      <c r="C68" s="17" t="s">
        <v>82</v>
      </c>
      <c r="D68" s="18" t="s">
        <v>82</v>
      </c>
      <c r="E68" s="19" t="s">
        <v>82</v>
      </c>
      <c r="F68" s="17" t="s">
        <v>82</v>
      </c>
      <c r="G68" s="18" t="s">
        <v>82</v>
      </c>
      <c r="H68" s="19" t="s">
        <v>82</v>
      </c>
      <c r="I68" s="17" t="s">
        <v>82</v>
      </c>
      <c r="J68" s="18" t="s">
        <v>82</v>
      </c>
      <c r="K68" s="19" t="s">
        <v>82</v>
      </c>
      <c r="L68" s="160">
        <v>838680</v>
      </c>
      <c r="M68" s="18" t="s">
        <v>82</v>
      </c>
      <c r="N68" s="19" t="s">
        <v>82</v>
      </c>
      <c r="O68" s="86">
        <v>1226000</v>
      </c>
      <c r="P68" s="160">
        <v>1218000</v>
      </c>
      <c r="Q68" s="163">
        <v>1266000</v>
      </c>
      <c r="R68" s="17" t="s">
        <v>82</v>
      </c>
      <c r="S68" s="18" t="s">
        <v>82</v>
      </c>
      <c r="T68" s="19" t="s">
        <v>82</v>
      </c>
    </row>
    <row r="69" spans="2:20" s="18" customFormat="1" ht="14.25" x14ac:dyDescent="0.2">
      <c r="B69" s="120">
        <v>44850</v>
      </c>
      <c r="C69" s="86">
        <v>555900</v>
      </c>
      <c r="D69" s="160">
        <v>588900</v>
      </c>
      <c r="E69" s="163">
        <v>621900</v>
      </c>
      <c r="F69" s="86">
        <v>604900</v>
      </c>
      <c r="G69" s="160">
        <v>650900</v>
      </c>
      <c r="H69" s="19" t="s">
        <v>82</v>
      </c>
      <c r="I69" s="17" t="s">
        <v>82</v>
      </c>
      <c r="J69" s="18" t="s">
        <v>82</v>
      </c>
      <c r="K69" s="19" t="s">
        <v>82</v>
      </c>
      <c r="L69" s="17" t="s">
        <v>82</v>
      </c>
      <c r="M69" s="18" t="s">
        <v>82</v>
      </c>
      <c r="N69" s="19" t="s">
        <v>82</v>
      </c>
      <c r="O69" s="17" t="s">
        <v>82</v>
      </c>
      <c r="P69" s="18" t="s">
        <v>82</v>
      </c>
      <c r="Q69" s="19" t="s">
        <v>82</v>
      </c>
      <c r="R69" s="17" t="s">
        <v>82</v>
      </c>
      <c r="S69" s="18" t="s">
        <v>82</v>
      </c>
      <c r="T69" s="19" t="s">
        <v>82</v>
      </c>
    </row>
    <row r="70" spans="2:20" s="18" customFormat="1" ht="14.25" x14ac:dyDescent="0.2">
      <c r="B70" s="120">
        <v>44857</v>
      </c>
      <c r="C70" s="17" t="s">
        <v>82</v>
      </c>
      <c r="D70" s="18" t="s">
        <v>82</v>
      </c>
      <c r="E70" s="19" t="s">
        <v>82</v>
      </c>
      <c r="F70" s="86">
        <v>649900</v>
      </c>
      <c r="G70" s="18" t="s">
        <v>82</v>
      </c>
      <c r="H70" s="19" t="s">
        <v>82</v>
      </c>
      <c r="I70" s="86">
        <v>759900</v>
      </c>
      <c r="J70" s="160" t="s">
        <v>82</v>
      </c>
      <c r="K70" s="163" t="s">
        <v>82</v>
      </c>
      <c r="L70" s="18" t="s">
        <v>82</v>
      </c>
      <c r="M70" s="160">
        <v>965150</v>
      </c>
      <c r="N70" s="18" t="s">
        <v>82</v>
      </c>
      <c r="O70" s="86">
        <v>1315085</v>
      </c>
      <c r="P70" s="18" t="s">
        <v>82</v>
      </c>
      <c r="Q70" s="19" t="s">
        <v>82</v>
      </c>
      <c r="R70" s="17" t="s">
        <v>82</v>
      </c>
      <c r="S70" s="18" t="s">
        <v>82</v>
      </c>
      <c r="T70" s="19" t="s">
        <v>82</v>
      </c>
    </row>
    <row r="71" spans="2:20" s="18" customFormat="1" ht="14.25" x14ac:dyDescent="0.2">
      <c r="B71" s="120"/>
      <c r="C71" s="86"/>
      <c r="D71" s="160"/>
      <c r="E71" s="163"/>
      <c r="F71" s="17"/>
      <c r="H71" s="19"/>
      <c r="I71" s="86"/>
      <c r="J71" s="160"/>
      <c r="K71" s="163"/>
      <c r="O71" s="17"/>
      <c r="Q71" s="19"/>
      <c r="R71" s="17"/>
      <c r="T71" s="19"/>
    </row>
    <row r="72" spans="2:20" s="18" customFormat="1" ht="14.25" x14ac:dyDescent="0.2">
      <c r="B72" s="120"/>
      <c r="C72" s="86"/>
      <c r="D72" s="160"/>
      <c r="E72" s="163"/>
      <c r="F72" s="17"/>
      <c r="H72" s="19"/>
      <c r="I72" s="86"/>
      <c r="J72" s="160"/>
      <c r="K72" s="163"/>
      <c r="O72" s="17"/>
      <c r="Q72" s="19"/>
      <c r="R72" s="17"/>
      <c r="T72" s="19"/>
    </row>
    <row r="73" spans="2:20" s="18" customFormat="1" ht="14.25" customHeight="1" thickBot="1" x14ac:dyDescent="0.25">
      <c r="B73" s="161"/>
      <c r="C73" s="72"/>
      <c r="D73" s="71"/>
      <c r="E73" s="73"/>
      <c r="F73" s="72"/>
      <c r="G73" s="71"/>
      <c r="H73" s="73"/>
      <c r="I73" s="72"/>
      <c r="J73" s="71"/>
      <c r="K73" s="73"/>
      <c r="L73" s="71"/>
      <c r="M73" s="71"/>
      <c r="N73" s="71"/>
      <c r="O73" s="72"/>
      <c r="P73" s="71"/>
      <c r="Q73" s="73"/>
      <c r="R73" s="72"/>
      <c r="S73" s="71"/>
      <c r="T73" s="73"/>
    </row>
  </sheetData>
  <mergeCells count="6">
    <mergeCell ref="R3:T3"/>
    <mergeCell ref="C3:E3"/>
    <mergeCell ref="F3:H3"/>
    <mergeCell ref="I3:K3"/>
    <mergeCell ref="L3:N3"/>
    <mergeCell ref="O3:Q3"/>
  </mergeCells>
  <pageMargins left="0.7" right="0.7" top="0.75" bottom="0.75" header="0.3" footer="0.3"/>
  <pageSetup scale="54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3306AC167E646967877EB1623E815" ma:contentTypeVersion="5" ma:contentTypeDescription="Create a new document." ma:contentTypeScope="" ma:versionID="5715f7ed4e85f53cf1de845ad7d27ddd">
  <xsd:schema xmlns:xsd="http://www.w3.org/2001/XMLSchema" xmlns:xs="http://www.w3.org/2001/XMLSchema" xmlns:p="http://schemas.microsoft.com/office/2006/metadata/properties" xmlns:ns3="1d233c02-531c-4c60-be6a-3b0100dcfa21" xmlns:ns4="ee5b26a4-05ba-42bb-8435-38da25ebd695" targetNamespace="http://schemas.microsoft.com/office/2006/metadata/properties" ma:root="true" ma:fieldsID="b02b60e6225b2bea831f6ba91fa21ca0" ns3:_="" ns4:_="">
    <xsd:import namespace="1d233c02-531c-4c60-be6a-3b0100dcfa21"/>
    <xsd:import namespace="ee5b26a4-05ba-42bb-8435-38da25ebd6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33c02-531c-4c60-be6a-3b0100dcf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b26a4-05ba-42bb-8435-38da25ebd6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93756-2DBB-4067-A77B-840A1725D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136134-1DA8-4A2F-9B30-3F095526965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e5b26a4-05ba-42bb-8435-38da25ebd695"/>
    <ds:schemaRef ds:uri="http://purl.org/dc/elements/1.1/"/>
    <ds:schemaRef ds:uri="1d233c02-531c-4c60-be6a-3b0100dcfa2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B8D61F1-FBE0-4E1A-9E9D-60F993B21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233c02-531c-4c60-be6a-3b0100dcfa21"/>
    <ds:schemaRef ds:uri="ee5b26a4-05ba-42bb-8435-38da25ebd6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Detailed</vt:lpstr>
      <vt:lpstr>Traffic</vt:lpstr>
      <vt:lpstr>Pricing</vt:lpstr>
      <vt:lpstr>Detailed!Print_Area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Faye Capps</dc:creator>
  <cp:lastModifiedBy>Angelica Davis</cp:lastModifiedBy>
  <cp:lastPrinted>2022-09-05T19:13:53Z</cp:lastPrinted>
  <dcterms:created xsi:type="dcterms:W3CDTF">2005-12-13T00:41:26Z</dcterms:created>
  <dcterms:modified xsi:type="dcterms:W3CDTF">2022-10-24T17:00:09Z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0x010100F673306AC167E646967877EB1623E815</vt:lpwstr>
  </property>
</Properties>
</file>